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Obecní úřad\CloudStation\Rozpočet\Rozpočet 2017\"/>
    </mc:Choice>
  </mc:AlternateContent>
  <bookViews>
    <workbookView xWindow="0" yWindow="0" windowWidth="21570" windowHeight="10215" activeTab="1"/>
  </bookViews>
  <sheets>
    <sheet name="Rozpocet_třídy" sheetId="5" r:id="rId1"/>
    <sheet name="Příjmy" sheetId="1" r:id="rId2"/>
    <sheet name="Výdaje" sheetId="3" r:id="rId3"/>
  </sheets>
  <definedNames>
    <definedName name="__1Excel_BuiltIn_Print_Area_2_1_1" localSheetId="0">#REF!</definedName>
    <definedName name="__1Excel_BuiltIn_Print_Area_2_1_1">#REF!</definedName>
    <definedName name="_1Excel_BuiltIn_Print_Area_2_1_1" localSheetId="0">#REF!</definedName>
    <definedName name="_1Excel_BuiltIn_Print_Area_2_1_1">#REF!</definedName>
    <definedName name="a">#REF!</definedName>
    <definedName name="CKV_Sport" localSheetId="0">#REF!,#REF!,#REF!</definedName>
    <definedName name="CKV_Sport">#REF!,#REF!,#REF!</definedName>
    <definedName name="Excel_BuiltIn_Print_Area_2" localSheetId="0">#REF!,#REF!,#REF!</definedName>
    <definedName name="Excel_BuiltIn_Print_Area_2">#REF!,#REF!,#REF!</definedName>
    <definedName name="Excel_BuiltIn_Print_Area_2_1" localSheetId="0">#REF!</definedName>
    <definedName name="Excel_BuiltIn_Print_Area_2_1">#REF!</definedName>
    <definedName name="Investice_IMZP_13" localSheetId="0">#REF!,#REF!,#REF!</definedName>
    <definedName name="Investice_IMZP_13">#REF!,#REF!,#REF!</definedName>
    <definedName name="_xlnm.Print_Titles" localSheetId="1">Příjmy!$4:$4</definedName>
    <definedName name="_xlnm.Print_Titles" localSheetId="2">Výdaje!$4:$4</definedName>
    <definedName name="prijmy_par">#REF!,#REF!,#REF!</definedName>
    <definedName name="prijmy_paragrafy">#REF!,#REF!,#REF!</definedName>
    <definedName name="rozdeleni_akci" localSheetId="0">#REF!,#REF!,#REF!</definedName>
    <definedName name="rozdeleni_akci">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 l="1"/>
  <c r="F40" i="3"/>
  <c r="E40" i="3"/>
  <c r="D40" i="3"/>
  <c r="H45" i="1"/>
  <c r="F13" i="5" l="1"/>
  <c r="F15" i="5" s="1"/>
  <c r="E13" i="5"/>
  <c r="E15" i="5" s="1"/>
  <c r="D13" i="5"/>
  <c r="D15" i="5" s="1"/>
  <c r="C13" i="5"/>
  <c r="C15" i="5" s="1"/>
  <c r="C8" i="5"/>
  <c r="C10" i="5" s="1"/>
  <c r="D8" i="5"/>
  <c r="D10" i="5" s="1"/>
  <c r="E8" i="5"/>
  <c r="E10" i="5" s="1"/>
  <c r="F8" i="5"/>
  <c r="F10" i="5" s="1"/>
  <c r="H29" i="1"/>
  <c r="F52" i="3" l="1"/>
  <c r="G52" i="3"/>
  <c r="E52" i="3" l="1"/>
  <c r="D52" i="3"/>
  <c r="F45" i="1" l="1"/>
  <c r="G45" i="1"/>
  <c r="E45" i="1" l="1"/>
  <c r="G29" i="1"/>
  <c r="F29" i="1"/>
  <c r="E29" i="1"/>
  <c r="H19" i="1"/>
  <c r="G19" i="1"/>
  <c r="F19" i="1"/>
  <c r="E19" i="1"/>
  <c r="F46" i="1" l="1"/>
  <c r="E46" i="1"/>
  <c r="H46" i="1"/>
  <c r="G46" i="1"/>
  <c r="E17" i="5" l="1"/>
  <c r="D17" i="5"/>
</calcChain>
</file>

<file path=xl/sharedStrings.xml><?xml version="1.0" encoding="utf-8"?>
<sst xmlns="http://schemas.openxmlformats.org/spreadsheetml/2006/main" count="223" uniqueCount="139">
  <si>
    <t>Par.</t>
  </si>
  <si>
    <t xml:space="preserve">Položka </t>
  </si>
  <si>
    <t>Třída 1</t>
  </si>
  <si>
    <t xml:space="preserve">Daňové příjmy </t>
  </si>
  <si>
    <t>0000</t>
  </si>
  <si>
    <t>Daň z příjmů fyz.osob z kapitál.výnosů</t>
  </si>
  <si>
    <t>Daň z příjmů právnických osob</t>
  </si>
  <si>
    <t>Daň z přidané hodnoty</t>
  </si>
  <si>
    <t>Poplatek odpad</t>
  </si>
  <si>
    <t>Poplatek ze psů</t>
  </si>
  <si>
    <t>Poplatek z ubytovací kapacity</t>
  </si>
  <si>
    <t>Daň z nemovitých věcí</t>
  </si>
  <si>
    <t>**</t>
  </si>
  <si>
    <t>Třída 4</t>
  </si>
  <si>
    <t xml:space="preserve">Přijaté dotace </t>
  </si>
  <si>
    <t>Neinvest.přij.transfery -volby, SLDB</t>
  </si>
  <si>
    <t xml:space="preserve">Ostatní neinv. transfery ze SR </t>
  </si>
  <si>
    <t>Neinvestiční přijaté transfery od krajů</t>
  </si>
  <si>
    <t>Ostatní neinvest. transfery - DSO Lesy Policka</t>
  </si>
  <si>
    <t>Třída 2</t>
  </si>
  <si>
    <t xml:space="preserve">Nedaňové příjmy </t>
  </si>
  <si>
    <t>*</t>
  </si>
  <si>
    <t>Lesní hospodářství</t>
  </si>
  <si>
    <t>Silnice</t>
  </si>
  <si>
    <t>Odvádění a čištění odpadních vod</t>
  </si>
  <si>
    <t>Divadelní činnost</t>
  </si>
  <si>
    <t>Nebytové hospodářství</t>
  </si>
  <si>
    <t xml:space="preserve">Komunální služby a územní rozvoj </t>
  </si>
  <si>
    <t>Činnost místní správy</t>
  </si>
  <si>
    <t>Obecné příjmy a výdaje z finančních operací</t>
  </si>
  <si>
    <t>Převody vlastním fondům</t>
  </si>
  <si>
    <t>SUMA</t>
  </si>
  <si>
    <t xml:space="preserve">Celkem příjmy </t>
  </si>
  <si>
    <t xml:space="preserve">Pol. </t>
  </si>
  <si>
    <t>Vnitřní obchod</t>
  </si>
  <si>
    <t>Provoz veřejné silniční dopravy</t>
  </si>
  <si>
    <t>Základní školy</t>
  </si>
  <si>
    <t>Činnosti knihovnické</t>
  </si>
  <si>
    <t>Vedení kronik</t>
  </si>
  <si>
    <t>Veřejné osvětlení</t>
  </si>
  <si>
    <t>Péče o vzhled obcí a veřejnou zeleň</t>
  </si>
  <si>
    <t>Požární ochrana - dobrovolná část</t>
  </si>
  <si>
    <t>Zastupitelstva obcí</t>
  </si>
  <si>
    <t>Obec. příjmy a výdaje z finan. operací</t>
  </si>
  <si>
    <t>Pojištění funkčně nespecifikované</t>
  </si>
  <si>
    <t xml:space="preserve">Zapojení přebytku minulého roku </t>
  </si>
  <si>
    <t>Pol.</t>
  </si>
  <si>
    <t>Ostatní záležitost kultury</t>
  </si>
  <si>
    <t>Ostatní tělovýchovná činnost (granty)</t>
  </si>
  <si>
    <t>Třída 8</t>
  </si>
  <si>
    <t xml:space="preserve">Financování </t>
  </si>
  <si>
    <t>TŘÍDA</t>
  </si>
  <si>
    <t>NÁZEV</t>
  </si>
  <si>
    <t>Daňové příjmy</t>
  </si>
  <si>
    <t>Nedaňové příjmy</t>
  </si>
  <si>
    <t>Kapitálové příjmy</t>
  </si>
  <si>
    <t>Přijaté transfery</t>
  </si>
  <si>
    <t>PŘÍJMY CELKEM</t>
  </si>
  <si>
    <t xml:space="preserve">Běžné výdaje </t>
  </si>
  <si>
    <t xml:space="preserve">Kapitálové výdaje </t>
  </si>
  <si>
    <t>VÝDAJE CELKEM</t>
  </si>
  <si>
    <t xml:space="preserve">Finacování </t>
  </si>
  <si>
    <t>NÁVRH ROZPOČTU 2017</t>
  </si>
  <si>
    <t>ROZPOČET 2016</t>
  </si>
  <si>
    <t>UPRAVENÝ ROZPOČET 2016</t>
  </si>
  <si>
    <t>SKUTEČNOST 2016</t>
  </si>
  <si>
    <t xml:space="preserve">Konsolidace příjmů </t>
  </si>
  <si>
    <t xml:space="preserve">Konsolidace výdajů  </t>
  </si>
  <si>
    <t>Návrh rozpočtových příjmů pro rok 2017</t>
  </si>
  <si>
    <t>Správní popl.(ryb.lístky, stavební, matrika, CzechPoint)</t>
  </si>
  <si>
    <t>Rozpočet 2016</t>
  </si>
  <si>
    <t>Upravený rozpočet 2016</t>
  </si>
  <si>
    <t>Skutečnost 2016</t>
  </si>
  <si>
    <t>Návrh 2017</t>
  </si>
  <si>
    <t xml:space="preserve">Nakládání s odpady </t>
  </si>
  <si>
    <t>(návrh pro úřední desku)</t>
  </si>
  <si>
    <t>Návrh rozpočtových výdajů pro rok 2017</t>
  </si>
  <si>
    <t>2292</t>
  </si>
  <si>
    <t>Ochrana památek a péče o kulturní dědictví</t>
  </si>
  <si>
    <t>Volby zastupitelstva krajů</t>
  </si>
  <si>
    <t>Uhrazené splátky dlouhod.přijatých půjčených prostředků</t>
  </si>
  <si>
    <t>Neinv.přij.transfery ze SR - souhrnný dotační vztah</t>
  </si>
  <si>
    <t>Celkem třída 1</t>
  </si>
  <si>
    <t>Celkem třída 4</t>
  </si>
  <si>
    <t>Celkem třída 2</t>
  </si>
  <si>
    <t>Daň z příjmů fyz.osob ze sam.výdělečné činnosti</t>
  </si>
  <si>
    <t>Celkem třída 8</t>
  </si>
  <si>
    <t>Celkem třída 5 a 6</t>
  </si>
  <si>
    <t>3113</t>
  </si>
  <si>
    <t>Z</t>
  </si>
  <si>
    <t>Z=Závaznými ukazateli příjmů jsou pouze transferové vztahy</t>
  </si>
  <si>
    <t>Odvod z loterií a jiných pod. her</t>
  </si>
  <si>
    <t>Odvod z loterií a jiných podod. her</t>
  </si>
  <si>
    <t>Daň z příjmů PO za obce</t>
  </si>
  <si>
    <t>Daň z příjmů FO ze závislé činnosti a fčních požitků</t>
  </si>
  <si>
    <t>Dopravní obslužnost (Krajský úřad Královéhradeckého kraje)</t>
  </si>
  <si>
    <t xml:space="preserve">Nebytové hospodářství  </t>
  </si>
  <si>
    <t>PŘÍJMY KONSOLIDOVANÉ</t>
  </si>
  <si>
    <t>VÝDAJE KONSOLIDOVANÉ</t>
  </si>
  <si>
    <t>OBEC SUCHÝ DŮL</t>
  </si>
  <si>
    <t>Návrh rozpočtu obce na rok 2017 v druhovém třídění dle tříd</t>
  </si>
  <si>
    <r>
      <t xml:space="preserve">Úplné znění rozpočtu je zveřejněno na elektronické úřední desce na adrese </t>
    </r>
    <r>
      <rPr>
        <b/>
        <sz val="16"/>
        <color theme="1"/>
        <rFont val="Calibri"/>
        <family val="2"/>
        <charset val="238"/>
        <scheme val="minor"/>
      </rPr>
      <t>www.suchydul.cz</t>
    </r>
  </si>
  <si>
    <t>V písemné podobě je dokument k nahlédnutí v kanceláři obecního úřadu</t>
  </si>
  <si>
    <t>Ostat. přijaté transfery ze st. rozp.</t>
  </si>
  <si>
    <t>Inv. př. transfety od krajů</t>
  </si>
  <si>
    <t>Ostat. záležitosti pozemních komun.</t>
  </si>
  <si>
    <t>Vydavatelská činnost</t>
  </si>
  <si>
    <t>Poříz., zachov. a obnova míst. Památek (dary kaplička)</t>
  </si>
  <si>
    <t>Bytové hospodářství</t>
  </si>
  <si>
    <t>EKOKOM - využívání a znešk. Odp.</t>
  </si>
  <si>
    <t>1039</t>
  </si>
  <si>
    <t>Ostat. záležitosti lesního hospodářství</t>
  </si>
  <si>
    <t>Ostat. zál. pozemních komunikací</t>
  </si>
  <si>
    <t>2333</t>
  </si>
  <si>
    <t>Úpravy drobných vodních toků</t>
  </si>
  <si>
    <t xml:space="preserve">Neinv. příspěvky  ZŠ a MŠ </t>
  </si>
  <si>
    <t>3312</t>
  </si>
  <si>
    <t>Hudební činnost</t>
  </si>
  <si>
    <t>3316</t>
  </si>
  <si>
    <t>3326</t>
  </si>
  <si>
    <t>3612</t>
  </si>
  <si>
    <t>3721</t>
  </si>
  <si>
    <t>3722</t>
  </si>
  <si>
    <t>Nakládání s odpady - komunální</t>
  </si>
  <si>
    <t>4356</t>
  </si>
  <si>
    <t>Denní stacionáře a centra</t>
  </si>
  <si>
    <t>Ostatní finanční operace (daň z příjmu za obec)</t>
  </si>
  <si>
    <t>3391</t>
  </si>
  <si>
    <t>Mezinár. spolupráce v kultuře</t>
  </si>
  <si>
    <t>Dlouhodobé přijaté půjčky</t>
  </si>
  <si>
    <t>6409</t>
  </si>
  <si>
    <t>Úhrady sankcí jiným rozpočtům</t>
  </si>
  <si>
    <t>Jedná se o rozpočet schodkový</t>
  </si>
  <si>
    <r>
      <t>Rozpočet obce bude projednán na veřejném zasedání zastupitelstva obce Suchý Důl dne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21. 3. 2017</t>
    </r>
  </si>
  <si>
    <r>
      <t>Připomínky k návrhu rozpočtu obce mohou  občané vznést písemně na podatelně obnecního úřadu do</t>
    </r>
    <r>
      <rPr>
        <b/>
        <sz val="14"/>
        <rFont val="Calibri"/>
        <family val="2"/>
        <charset val="238"/>
        <scheme val="minor"/>
      </rPr>
      <t xml:space="preserve"> 21.3.2017 </t>
    </r>
    <r>
      <rPr>
        <b/>
        <sz val="14"/>
        <color theme="1"/>
        <rFont val="Calibri"/>
        <family val="2"/>
        <charset val="238"/>
        <scheme val="minor"/>
      </rPr>
      <t>nebo ústně na jednání zastupitelstva obce dne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21.3.2017</t>
    </r>
  </si>
  <si>
    <t xml:space="preserve">Závaznými ukazateli pro schválení rozpočtu jsou stanoveny: </t>
  </si>
  <si>
    <t>u příjmů pouze transferové vztahy, u výdajů paragrafy</t>
  </si>
  <si>
    <t>6402</t>
  </si>
  <si>
    <t>Finanční vypořádání - vratka volby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</si>
</sst>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_)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99FF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17" fillId="0" borderId="0"/>
    <xf numFmtId="43" fontId="17" fillId="0" borderId="0" applyFont="0" applyFill="0" applyBorder="0" applyAlignment="0" applyProtection="0"/>
  </cellStyleXfs>
  <cellXfs count="161">
    <xf numFmtId="0" fontId="0" fillId="0" borderId="0" xfId="0"/>
    <xf numFmtId="49" fontId="5" fillId="0" borderId="10" xfId="0" applyNumberFormat="1" applyFont="1" applyFill="1" applyBorder="1"/>
    <xf numFmtId="0" fontId="5" fillId="0" borderId="11" xfId="0" applyFont="1" applyFill="1" applyBorder="1"/>
    <xf numFmtId="3" fontId="5" fillId="0" borderId="11" xfId="0" applyNumberFormat="1" applyFont="1" applyFill="1" applyBorder="1"/>
    <xf numFmtId="3" fontId="2" fillId="0" borderId="0" xfId="0" applyNumberFormat="1" applyFont="1" applyFill="1" applyBorder="1"/>
    <xf numFmtId="0" fontId="5" fillId="0" borderId="11" xfId="0" applyFont="1" applyFill="1" applyBorder="1" applyAlignment="1">
      <alignment wrapText="1"/>
    </xf>
    <xf numFmtId="3" fontId="5" fillId="0" borderId="12" xfId="0" applyNumberFormat="1" applyFont="1" applyFill="1" applyBorder="1"/>
    <xf numFmtId="3" fontId="2" fillId="0" borderId="23" xfId="0" applyNumberFormat="1" applyFont="1" applyFill="1" applyBorder="1"/>
    <xf numFmtId="3" fontId="2" fillId="0" borderId="25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Border="1"/>
    <xf numFmtId="3" fontId="0" fillId="0" borderId="0" xfId="0" applyNumberFormat="1"/>
    <xf numFmtId="49" fontId="11" fillId="0" borderId="10" xfId="0" applyNumberFormat="1" applyFont="1" applyFill="1" applyBorder="1"/>
    <xf numFmtId="0" fontId="11" fillId="0" borderId="11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3" borderId="17" xfId="0" applyFont="1" applyFill="1" applyBorder="1" applyAlignment="1">
      <alignment wrapText="1"/>
    </xf>
    <xf numFmtId="3" fontId="6" fillId="3" borderId="17" xfId="0" applyNumberFormat="1" applyFont="1" applyFill="1" applyBorder="1" applyAlignment="1">
      <alignment horizontal="right"/>
    </xf>
    <xf numFmtId="0" fontId="13" fillId="0" borderId="0" xfId="0" applyFont="1"/>
    <xf numFmtId="0" fontId="14" fillId="5" borderId="1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5" fillId="0" borderId="0" xfId="0" applyFont="1"/>
    <xf numFmtId="0" fontId="14" fillId="0" borderId="10" xfId="0" applyFont="1" applyBorder="1"/>
    <xf numFmtId="0" fontId="14" fillId="0" borderId="11" xfId="0" applyFont="1" applyBorder="1"/>
    <xf numFmtId="0" fontId="14" fillId="0" borderId="16" xfId="0" applyFont="1" applyBorder="1"/>
    <xf numFmtId="0" fontId="14" fillId="0" borderId="17" xfId="0" applyFont="1" applyBorder="1"/>
    <xf numFmtId="0" fontId="11" fillId="0" borderId="11" xfId="0" applyFont="1" applyFill="1" applyBorder="1" applyAlignment="1">
      <alignment wrapText="1"/>
    </xf>
    <xf numFmtId="0" fontId="14" fillId="5" borderId="3" xfId="0" applyFont="1" applyFill="1" applyBorder="1" applyAlignment="1">
      <alignment horizontal="center" vertical="center" wrapText="1"/>
    </xf>
    <xf numFmtId="3" fontId="14" fillId="0" borderId="25" xfId="0" applyNumberFormat="1" applyFont="1" applyBorder="1"/>
    <xf numFmtId="3" fontId="14" fillId="0" borderId="24" xfId="0" applyNumberFormat="1" applyFont="1" applyBorder="1"/>
    <xf numFmtId="0" fontId="14" fillId="0" borderId="7" xfId="0" applyFont="1" applyBorder="1"/>
    <xf numFmtId="0" fontId="14" fillId="0" borderId="8" xfId="0" applyFont="1" applyBorder="1"/>
    <xf numFmtId="3" fontId="14" fillId="0" borderId="23" xfId="0" applyNumberFormat="1" applyFont="1" applyBorder="1"/>
    <xf numFmtId="0" fontId="14" fillId="5" borderId="16" xfId="0" applyFont="1" applyFill="1" applyBorder="1"/>
    <xf numFmtId="3" fontId="14" fillId="5" borderId="24" xfId="0" applyNumberFormat="1" applyFont="1" applyFill="1" applyBorder="1"/>
    <xf numFmtId="0" fontId="14" fillId="0" borderId="29" xfId="0" applyFont="1" applyBorder="1"/>
    <xf numFmtId="0" fontId="14" fillId="0" borderId="30" xfId="0" applyFont="1" applyBorder="1"/>
    <xf numFmtId="3" fontId="14" fillId="0" borderId="15" xfId="0" applyNumberFormat="1" applyFont="1" applyBorder="1"/>
    <xf numFmtId="3" fontId="15" fillId="0" borderId="22" xfId="0" applyNumberFormat="1" applyFont="1" applyBorder="1"/>
    <xf numFmtId="3" fontId="15" fillId="0" borderId="12" xfId="0" applyNumberFormat="1" applyFont="1" applyBorder="1"/>
    <xf numFmtId="3" fontId="15" fillId="5" borderId="18" xfId="0" applyNumberFormat="1" applyFont="1" applyFill="1" applyBorder="1"/>
    <xf numFmtId="3" fontId="15" fillId="0" borderId="31" xfId="0" applyNumberFormat="1" applyFont="1" applyBorder="1"/>
    <xf numFmtId="3" fontId="15" fillId="0" borderId="18" xfId="0" applyNumberFormat="1" applyFont="1" applyBorder="1"/>
    <xf numFmtId="0" fontId="16" fillId="5" borderId="2" xfId="0" applyFont="1" applyFill="1" applyBorder="1" applyAlignment="1">
      <alignment horizontal="center" vertical="center" wrapText="1"/>
    </xf>
    <xf numFmtId="0" fontId="0" fillId="0" borderId="11" xfId="0" applyBorder="1"/>
    <xf numFmtId="3" fontId="0" fillId="0" borderId="11" xfId="0" applyNumberFormat="1" applyBorder="1"/>
    <xf numFmtId="49" fontId="0" fillId="0" borderId="10" xfId="0" applyNumberFormat="1" applyBorder="1"/>
    <xf numFmtId="0" fontId="0" fillId="0" borderId="11" xfId="0" applyBorder="1" applyAlignment="1">
      <alignment wrapText="1"/>
    </xf>
    <xf numFmtId="49" fontId="5" fillId="0" borderId="11" xfId="0" applyNumberFormat="1" applyFont="1" applyBorder="1" applyAlignment="1">
      <alignment horizontal="left" wrapText="1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/>
    <xf numFmtId="164" fontId="18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/>
    <xf numFmtId="1" fontId="0" fillId="0" borderId="10" xfId="0" applyNumberFormat="1" applyBorder="1"/>
    <xf numFmtId="0" fontId="2" fillId="2" borderId="16" xfId="0" applyFont="1" applyFill="1" applyBorder="1"/>
    <xf numFmtId="0" fontId="2" fillId="2" borderId="17" xfId="0" applyFont="1" applyFill="1" applyBorder="1"/>
    <xf numFmtId="3" fontId="2" fillId="2" borderId="17" xfId="0" applyNumberFormat="1" applyFont="1" applyFill="1" applyBorder="1"/>
    <xf numFmtId="3" fontId="0" fillId="0" borderId="12" xfId="0" applyNumberFormat="1" applyBorder="1"/>
    <xf numFmtId="3" fontId="2" fillId="2" borderId="18" xfId="0" applyNumberFormat="1" applyFont="1" applyFill="1" applyBorder="1"/>
    <xf numFmtId="3" fontId="1" fillId="0" borderId="25" xfId="0" applyNumberFormat="1" applyFont="1" applyFill="1" applyBorder="1"/>
    <xf numFmtId="3" fontId="18" fillId="0" borderId="25" xfId="0" applyNumberFormat="1" applyFont="1" applyFill="1" applyBorder="1"/>
    <xf numFmtId="3" fontId="2" fillId="2" borderId="24" xfId="0" applyNumberFormat="1" applyFont="1" applyFill="1" applyBorder="1"/>
    <xf numFmtId="0" fontId="2" fillId="0" borderId="8" xfId="0" applyFont="1" applyFill="1" applyBorder="1" applyAlignment="1">
      <alignment horizontal="left"/>
    </xf>
    <xf numFmtId="3" fontId="2" fillId="0" borderId="8" xfId="0" applyNumberFormat="1" applyFont="1" applyFill="1" applyBorder="1"/>
    <xf numFmtId="3" fontId="2" fillId="0" borderId="22" xfId="0" applyNumberFormat="1" applyFont="1" applyFill="1" applyBorder="1"/>
    <xf numFmtId="0" fontId="3" fillId="0" borderId="8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6" fillId="3" borderId="19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wrapText="1"/>
    </xf>
    <xf numFmtId="3" fontId="6" fillId="3" borderId="21" xfId="0" applyNumberFormat="1" applyFont="1" applyFill="1" applyBorder="1" applyAlignment="1">
      <alignment horizontal="right"/>
    </xf>
    <xf numFmtId="0" fontId="2" fillId="0" borderId="7" xfId="0" applyFont="1" applyFill="1" applyBorder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wrapText="1"/>
    </xf>
    <xf numFmtId="3" fontId="6" fillId="2" borderId="17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/>
    </xf>
    <xf numFmtId="3" fontId="6" fillId="3" borderId="27" xfId="0" applyNumberFormat="1" applyFont="1" applyFill="1" applyBorder="1" applyAlignment="1">
      <alignment horizontal="right"/>
    </xf>
    <xf numFmtId="49" fontId="20" fillId="0" borderId="10" xfId="0" applyNumberFormat="1" applyFont="1" applyFill="1" applyBorder="1"/>
    <xf numFmtId="0" fontId="20" fillId="0" borderId="11" xfId="0" applyFont="1" applyFill="1" applyBorder="1"/>
    <xf numFmtId="0" fontId="20" fillId="0" borderId="11" xfId="0" applyFont="1" applyFill="1" applyBorder="1" applyAlignment="1">
      <alignment wrapText="1"/>
    </xf>
    <xf numFmtId="3" fontId="20" fillId="0" borderId="11" xfId="0" applyNumberFormat="1" applyFont="1" applyFill="1" applyBorder="1"/>
    <xf numFmtId="3" fontId="20" fillId="0" borderId="12" xfId="0" applyNumberFormat="1" applyFont="1" applyFill="1" applyBorder="1"/>
    <xf numFmtId="0" fontId="19" fillId="0" borderId="0" xfId="0" applyFont="1"/>
    <xf numFmtId="3" fontId="6" fillId="3" borderId="18" xfId="0" applyNumberFormat="1" applyFont="1" applyFill="1" applyBorder="1" applyAlignment="1">
      <alignment horizontal="right"/>
    </xf>
    <xf numFmtId="3" fontId="21" fillId="0" borderId="25" xfId="0" applyNumberFormat="1" applyFont="1" applyFill="1" applyBorder="1"/>
    <xf numFmtId="3" fontId="6" fillId="3" borderId="24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/>
    <xf numFmtId="3" fontId="1" fillId="0" borderId="12" xfId="0" applyNumberFormat="1" applyFont="1" applyFill="1" applyBorder="1"/>
    <xf numFmtId="3" fontId="5" fillId="0" borderId="25" xfId="0" applyNumberFormat="1" applyFont="1" applyFill="1" applyBorder="1"/>
    <xf numFmtId="0" fontId="2" fillId="5" borderId="2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wrapText="1"/>
    </xf>
    <xf numFmtId="0" fontId="14" fillId="5" borderId="17" xfId="0" applyFont="1" applyFill="1" applyBorder="1" applyAlignment="1">
      <alignment wrapText="1"/>
    </xf>
    <xf numFmtId="0" fontId="14" fillId="0" borderId="13" xfId="0" applyFont="1" applyBorder="1"/>
    <xf numFmtId="0" fontId="14" fillId="0" borderId="32" xfId="0" applyFont="1" applyBorder="1"/>
    <xf numFmtId="3" fontId="15" fillId="0" borderId="14" xfId="0" applyNumberFormat="1" applyFont="1" applyBorder="1"/>
    <xf numFmtId="3" fontId="14" fillId="0" borderId="33" xfId="0" applyNumberFormat="1" applyFont="1" applyBorder="1"/>
    <xf numFmtId="0" fontId="14" fillId="0" borderId="5" xfId="0" applyFont="1" applyBorder="1"/>
    <xf numFmtId="0" fontId="14" fillId="0" borderId="34" xfId="0" applyFont="1" applyBorder="1"/>
    <xf numFmtId="3" fontId="15" fillId="0" borderId="6" xfId="0" applyNumberFormat="1" applyFont="1" applyBorder="1"/>
    <xf numFmtId="3" fontId="14" fillId="0" borderId="35" xfId="0" applyNumberFormat="1" applyFont="1" applyBorder="1"/>
    <xf numFmtId="0" fontId="14" fillId="6" borderId="1" xfId="0" applyFont="1" applyFill="1" applyBorder="1"/>
    <xf numFmtId="0" fontId="14" fillId="6" borderId="4" xfId="0" applyFont="1" applyFill="1" applyBorder="1"/>
    <xf numFmtId="3" fontId="15" fillId="6" borderId="2" xfId="0" applyNumberFormat="1" applyFont="1" applyFill="1" applyBorder="1"/>
    <xf numFmtId="3" fontId="14" fillId="6" borderId="3" xfId="0" applyNumberFormat="1" applyFont="1" applyFill="1" applyBorder="1"/>
    <xf numFmtId="0" fontId="19" fillId="0" borderId="0" xfId="0" applyFont="1" applyBorder="1"/>
    <xf numFmtId="49" fontId="11" fillId="0" borderId="13" xfId="0" applyNumberFormat="1" applyFont="1" applyFill="1" applyBorder="1"/>
    <xf numFmtId="0" fontId="11" fillId="0" borderId="32" xfId="0" applyFont="1" applyFill="1" applyBorder="1"/>
    <xf numFmtId="0" fontId="11" fillId="0" borderId="32" xfId="0" applyFont="1" applyFill="1" applyBorder="1" applyAlignment="1">
      <alignment wrapText="1"/>
    </xf>
    <xf numFmtId="3" fontId="5" fillId="0" borderId="32" xfId="0" applyNumberFormat="1" applyFont="1" applyFill="1" applyBorder="1"/>
    <xf numFmtId="3" fontId="5" fillId="0" borderId="14" xfId="0" applyNumberFormat="1" applyFont="1" applyFill="1" applyBorder="1"/>
    <xf numFmtId="3" fontId="2" fillId="0" borderId="33" xfId="0" applyNumberFormat="1" applyFont="1" applyFill="1" applyBorder="1"/>
    <xf numFmtId="0" fontId="13" fillId="0" borderId="0" xfId="0" applyFont="1" applyAlignment="1">
      <alignment horizontal="left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wrapText="1"/>
    </xf>
    <xf numFmtId="0" fontId="19" fillId="0" borderId="28" xfId="0" applyFont="1" applyBorder="1" applyAlignment="1">
      <alignment horizontal="center"/>
    </xf>
  </cellXfs>
  <cellStyles count="10">
    <cellStyle name="Čárka 2 2" xfId="2"/>
    <cellStyle name="Čárka 3 2" xfId="6"/>
    <cellStyle name="čárky 2 6" xfId="9"/>
    <cellStyle name="Normální" xfId="0" builtinId="0"/>
    <cellStyle name="normální 2 3" xfId="4"/>
    <cellStyle name="normální 2 3 2" xfId="7"/>
    <cellStyle name="normální 2 4" xfId="8"/>
    <cellStyle name="Normální 5 2" xfId="5"/>
    <cellStyle name="Normální 7" xfId="1"/>
    <cellStyle name="Zvýraznění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4" workbookViewId="0">
      <selection activeCell="D29" sqref="D29"/>
    </sheetView>
  </sheetViews>
  <sheetFormatPr defaultRowHeight="15" x14ac:dyDescent="0.25"/>
  <cols>
    <col min="1" max="1" width="7.85546875" customWidth="1"/>
    <col min="2" max="2" width="23.140625" customWidth="1"/>
    <col min="3" max="5" width="13.85546875" customWidth="1"/>
    <col min="6" max="6" width="16.85546875" customWidth="1"/>
  </cols>
  <sheetData>
    <row r="1" spans="1:6" s="31" customFormat="1" ht="21" x14ac:dyDescent="0.3">
      <c r="A1" s="144" t="s">
        <v>99</v>
      </c>
      <c r="B1" s="145"/>
      <c r="C1" s="146"/>
      <c r="D1" s="146"/>
      <c r="E1" s="146"/>
      <c r="F1" s="147"/>
    </row>
    <row r="2" spans="1:6" s="31" customFormat="1" ht="26.25" customHeight="1" thickBot="1" x14ac:dyDescent="0.35">
      <c r="A2" s="148" t="s">
        <v>100</v>
      </c>
      <c r="B2" s="149"/>
      <c r="C2" s="150"/>
      <c r="D2" s="150"/>
      <c r="E2" s="150"/>
      <c r="F2" s="151"/>
    </row>
    <row r="3" spans="1:6" s="34" customFormat="1" ht="53.25" customHeight="1" thickBot="1" x14ac:dyDescent="0.3">
      <c r="A3" s="32" t="s">
        <v>51</v>
      </c>
      <c r="B3" s="33" t="s">
        <v>52</v>
      </c>
      <c r="C3" s="56" t="s">
        <v>63</v>
      </c>
      <c r="D3" s="56" t="s">
        <v>64</v>
      </c>
      <c r="E3" s="56" t="s">
        <v>65</v>
      </c>
      <c r="F3" s="40" t="s">
        <v>62</v>
      </c>
    </row>
    <row r="4" spans="1:6" s="34" customFormat="1" ht="18.75" x14ac:dyDescent="0.3">
      <c r="A4" s="43">
        <v>1</v>
      </c>
      <c r="B4" s="44" t="s">
        <v>53</v>
      </c>
      <c r="C4" s="51">
        <v>4774000</v>
      </c>
      <c r="D4" s="51">
        <v>5531650</v>
      </c>
      <c r="E4" s="51">
        <v>5534895.29</v>
      </c>
      <c r="F4" s="45">
        <v>5494820</v>
      </c>
    </row>
    <row r="5" spans="1:6" s="34" customFormat="1" ht="18.75" x14ac:dyDescent="0.3">
      <c r="A5" s="35">
        <v>2</v>
      </c>
      <c r="B5" s="36" t="s">
        <v>54</v>
      </c>
      <c r="C5" s="52">
        <v>489300</v>
      </c>
      <c r="D5" s="52">
        <v>538742</v>
      </c>
      <c r="E5" s="52">
        <v>533991.31000000006</v>
      </c>
      <c r="F5" s="41">
        <v>404000</v>
      </c>
    </row>
    <row r="6" spans="1:6" s="34" customFormat="1" ht="18.75" x14ac:dyDescent="0.3">
      <c r="A6" s="35">
        <v>3</v>
      </c>
      <c r="B6" s="36" t="s">
        <v>55</v>
      </c>
      <c r="C6" s="52">
        <v>0</v>
      </c>
      <c r="D6" s="52">
        <v>0</v>
      </c>
      <c r="E6" s="52">
        <v>0</v>
      </c>
      <c r="F6" s="41">
        <v>0</v>
      </c>
    </row>
    <row r="7" spans="1:6" s="34" customFormat="1" ht="19.5" thickBot="1" x14ac:dyDescent="0.35">
      <c r="A7" s="124">
        <v>4</v>
      </c>
      <c r="B7" s="125" t="s">
        <v>56</v>
      </c>
      <c r="C7" s="126">
        <v>76800</v>
      </c>
      <c r="D7" s="126">
        <v>1521553</v>
      </c>
      <c r="E7" s="126">
        <v>1690219.54</v>
      </c>
      <c r="F7" s="127">
        <v>79400</v>
      </c>
    </row>
    <row r="8" spans="1:6" s="34" customFormat="1" ht="19.5" thickBot="1" x14ac:dyDescent="0.35">
      <c r="A8" s="132"/>
      <c r="B8" s="133" t="s">
        <v>57</v>
      </c>
      <c r="C8" s="134">
        <f>SUM(C4:C7)</f>
        <v>5340100</v>
      </c>
      <c r="D8" s="134">
        <f>SUM(D4:D7)</f>
        <v>7591945</v>
      </c>
      <c r="E8" s="134">
        <f>SUM(E4:E7)</f>
        <v>7759106.1399999997</v>
      </c>
      <c r="F8" s="135">
        <f>SUM(F4:F7)</f>
        <v>5978220</v>
      </c>
    </row>
    <row r="9" spans="1:6" s="34" customFormat="1" ht="18.75" x14ac:dyDescent="0.3">
      <c r="A9" s="128"/>
      <c r="B9" s="129" t="s">
        <v>66</v>
      </c>
      <c r="C9" s="130">
        <v>0</v>
      </c>
      <c r="D9" s="130">
        <v>0</v>
      </c>
      <c r="E9" s="130">
        <v>-168666.54</v>
      </c>
      <c r="F9" s="131">
        <v>0</v>
      </c>
    </row>
    <row r="10" spans="1:6" s="34" customFormat="1" ht="44.25" customHeight="1" thickBot="1" x14ac:dyDescent="0.35">
      <c r="A10" s="46" t="s">
        <v>21</v>
      </c>
      <c r="B10" s="123" t="s">
        <v>97</v>
      </c>
      <c r="C10" s="53">
        <f>SUM(C8:C9)</f>
        <v>5340100</v>
      </c>
      <c r="D10" s="53">
        <f>SUM(D8:D9)</f>
        <v>7591945</v>
      </c>
      <c r="E10" s="53">
        <f>SUM(E8:E9)</f>
        <v>7590439.5999999996</v>
      </c>
      <c r="F10" s="47">
        <f>SUM(F8:F9)</f>
        <v>5978220</v>
      </c>
    </row>
    <row r="11" spans="1:6" s="34" customFormat="1" ht="18.75" x14ac:dyDescent="0.3">
      <c r="A11" s="43">
        <v>5</v>
      </c>
      <c r="B11" s="44" t="s">
        <v>58</v>
      </c>
      <c r="C11" s="51">
        <v>5916420</v>
      </c>
      <c r="D11" s="51">
        <v>7540265</v>
      </c>
      <c r="E11" s="51">
        <v>5177883.45</v>
      </c>
      <c r="F11" s="45">
        <v>6416220</v>
      </c>
    </row>
    <row r="12" spans="1:6" s="34" customFormat="1" ht="19.5" thickBot="1" x14ac:dyDescent="0.35">
      <c r="A12" s="35">
        <v>6</v>
      </c>
      <c r="B12" s="36" t="s">
        <v>59</v>
      </c>
      <c r="C12" s="52">
        <v>2174000</v>
      </c>
      <c r="D12" s="52">
        <v>2802000</v>
      </c>
      <c r="E12" s="52">
        <v>3029300.74</v>
      </c>
      <c r="F12" s="41">
        <v>1371000</v>
      </c>
    </row>
    <row r="13" spans="1:6" s="34" customFormat="1" ht="19.5" thickBot="1" x14ac:dyDescent="0.35">
      <c r="A13" s="132"/>
      <c r="B13" s="133" t="s">
        <v>60</v>
      </c>
      <c r="C13" s="134">
        <f>SUM(C11:C12)</f>
        <v>8090420</v>
      </c>
      <c r="D13" s="134">
        <f>SUM(D11:D12)</f>
        <v>10342265</v>
      </c>
      <c r="E13" s="134">
        <f>SUM(E11:E12)</f>
        <v>8207184.1900000004</v>
      </c>
      <c r="F13" s="135">
        <f>SUM(F11:F12)</f>
        <v>7787220</v>
      </c>
    </row>
    <row r="14" spans="1:6" s="34" customFormat="1" ht="18.75" x14ac:dyDescent="0.3">
      <c r="A14" s="35"/>
      <c r="B14" s="36" t="s">
        <v>67</v>
      </c>
      <c r="C14" s="52">
        <v>0</v>
      </c>
      <c r="D14" s="52">
        <v>0</v>
      </c>
      <c r="E14" s="52">
        <v>-168667</v>
      </c>
      <c r="F14" s="41">
        <v>0</v>
      </c>
    </row>
    <row r="15" spans="1:6" s="34" customFormat="1" ht="39.75" customHeight="1" thickBot="1" x14ac:dyDescent="0.35">
      <c r="A15" s="46" t="s">
        <v>21</v>
      </c>
      <c r="B15" s="123" t="s">
        <v>98</v>
      </c>
      <c r="C15" s="53">
        <f>SUM(C13:C14)</f>
        <v>8090420</v>
      </c>
      <c r="D15" s="53">
        <f>SUM(D13:D14)</f>
        <v>10342265</v>
      </c>
      <c r="E15" s="53">
        <f>SUM(E13:E14)</f>
        <v>8038517.1900000004</v>
      </c>
      <c r="F15" s="47">
        <f>SUM(F13:F14)</f>
        <v>7787220</v>
      </c>
    </row>
    <row r="16" spans="1:6" s="34" customFormat="1" ht="18.75" x14ac:dyDescent="0.3">
      <c r="A16" s="48"/>
      <c r="B16" s="49"/>
      <c r="C16" s="54"/>
      <c r="D16" s="54"/>
      <c r="E16" s="54"/>
      <c r="F16" s="50"/>
    </row>
    <row r="17" spans="1:6" s="34" customFormat="1" ht="22.5" customHeight="1" thickBot="1" x14ac:dyDescent="0.35">
      <c r="A17" s="37">
        <v>8</v>
      </c>
      <c r="B17" s="38" t="s">
        <v>61</v>
      </c>
      <c r="C17" s="55">
        <v>2750320</v>
      </c>
      <c r="D17" s="55">
        <f>D15-D10</f>
        <v>2750320</v>
      </c>
      <c r="E17" s="55">
        <f>E15-E10</f>
        <v>448077.59000000078</v>
      </c>
      <c r="F17" s="42">
        <v>1809000</v>
      </c>
    </row>
    <row r="18" spans="1:6" x14ac:dyDescent="0.25">
      <c r="C18" s="24"/>
      <c r="D18" s="24"/>
      <c r="E18" s="24"/>
      <c r="F18" s="24"/>
    </row>
    <row r="19" spans="1:6" x14ac:dyDescent="0.25">
      <c r="C19" s="24"/>
      <c r="D19" s="24"/>
      <c r="E19" s="24"/>
      <c r="F19" s="24"/>
    </row>
    <row r="20" spans="1:6" ht="45.75" customHeight="1" x14ac:dyDescent="0.3">
      <c r="A20" s="152" t="s">
        <v>133</v>
      </c>
      <c r="B20" s="152"/>
      <c r="C20" s="152"/>
      <c r="D20" s="152"/>
      <c r="E20" s="152"/>
      <c r="F20" s="152"/>
    </row>
    <row r="21" spans="1:6" ht="61.5" customHeight="1" x14ac:dyDescent="0.3">
      <c r="A21" s="152" t="s">
        <v>134</v>
      </c>
      <c r="B21" s="152"/>
      <c r="C21" s="152"/>
      <c r="D21" s="152"/>
      <c r="E21" s="152"/>
      <c r="F21" s="152"/>
    </row>
    <row r="22" spans="1:6" s="34" customFormat="1" ht="45.75" customHeight="1" x14ac:dyDescent="0.35">
      <c r="A22" s="153" t="s">
        <v>101</v>
      </c>
      <c r="B22" s="153"/>
      <c r="C22" s="153"/>
      <c r="D22" s="153"/>
      <c r="E22" s="153"/>
      <c r="F22" s="153"/>
    </row>
    <row r="23" spans="1:6" s="34" customFormat="1" ht="20.100000000000001" customHeight="1" x14ac:dyDescent="0.3">
      <c r="A23" s="143" t="s">
        <v>102</v>
      </c>
      <c r="B23" s="143"/>
      <c r="C23" s="143"/>
      <c r="D23" s="143"/>
      <c r="E23" s="143"/>
      <c r="F23" s="143"/>
    </row>
    <row r="25" spans="1:6" ht="18.75" x14ac:dyDescent="0.3">
      <c r="A25" s="31" t="s">
        <v>132</v>
      </c>
      <c r="B25" s="31"/>
      <c r="C25" s="31"/>
      <c r="D25" s="31"/>
      <c r="E25" s="31"/>
    </row>
    <row r="26" spans="1:6" ht="18.75" x14ac:dyDescent="0.3">
      <c r="A26" s="31" t="s">
        <v>135</v>
      </c>
      <c r="B26" s="31"/>
      <c r="C26" s="31"/>
      <c r="D26" s="31"/>
      <c r="E26" s="31"/>
    </row>
    <row r="27" spans="1:6" ht="18.75" x14ac:dyDescent="0.3">
      <c r="A27" s="31" t="s">
        <v>136</v>
      </c>
    </row>
  </sheetData>
  <mergeCells count="6">
    <mergeCell ref="A23:F23"/>
    <mergeCell ref="A1:F1"/>
    <mergeCell ref="A2:F2"/>
    <mergeCell ref="A20:F20"/>
    <mergeCell ref="A21:F21"/>
    <mergeCell ref="A22:F22"/>
  </mergeCells>
  <pageMargins left="0.70866141732283472" right="0.70866141732283472" top="0.78740157480314965" bottom="0.78740157480314965" header="0.31496062992125984" footer="0.31496062992125984"/>
  <pageSetup paperSize="9" scale="9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Layout" topLeftCell="A37" zoomScaleNormal="100" workbookViewId="0">
      <selection activeCell="K9" sqref="K9"/>
    </sheetView>
  </sheetViews>
  <sheetFormatPr defaultRowHeight="15" x14ac:dyDescent="0.25"/>
  <cols>
    <col min="1" max="1" width="5" customWidth="1"/>
    <col min="2" max="2" width="5.28515625" customWidth="1"/>
    <col min="3" max="3" width="34" customWidth="1"/>
    <col min="4" max="4" width="3.42578125" customWidth="1"/>
    <col min="5" max="5" width="9.5703125" customWidth="1"/>
    <col min="6" max="6" width="9.7109375" customWidth="1"/>
    <col min="7" max="7" width="10.85546875" customWidth="1"/>
    <col min="8" max="8" width="10" customWidth="1"/>
  </cols>
  <sheetData>
    <row r="1" spans="1:9" ht="15.75" x14ac:dyDescent="0.25">
      <c r="B1" s="154" t="s">
        <v>99</v>
      </c>
      <c r="C1" s="154"/>
      <c r="D1" s="154"/>
      <c r="E1" s="154"/>
      <c r="F1" s="154"/>
      <c r="G1" s="154"/>
      <c r="H1" s="154"/>
    </row>
    <row r="2" spans="1:9" x14ac:dyDescent="0.25">
      <c r="B2" s="155" t="s">
        <v>68</v>
      </c>
      <c r="C2" s="155"/>
      <c r="D2" s="155"/>
      <c r="E2" s="155"/>
      <c r="F2" s="155"/>
      <c r="G2" s="155"/>
      <c r="H2" s="155"/>
    </row>
    <row r="3" spans="1:9" ht="15.75" thickBot="1" x14ac:dyDescent="0.3">
      <c r="B3" s="156" t="s">
        <v>75</v>
      </c>
      <c r="C3" s="156"/>
      <c r="D3" s="156"/>
      <c r="E3" s="156"/>
      <c r="F3" s="156"/>
      <c r="G3" s="156"/>
      <c r="H3" s="156"/>
    </row>
    <row r="4" spans="1:9" ht="45.75" thickBot="1" x14ac:dyDescent="0.3">
      <c r="A4" s="84" t="s">
        <v>0</v>
      </c>
      <c r="B4" s="85" t="s">
        <v>33</v>
      </c>
      <c r="C4" s="85" t="s">
        <v>1</v>
      </c>
      <c r="D4" s="85"/>
      <c r="E4" s="86" t="s">
        <v>70</v>
      </c>
      <c r="F4" s="86" t="s">
        <v>71</v>
      </c>
      <c r="G4" s="87" t="s">
        <v>72</v>
      </c>
      <c r="H4" s="88" t="s">
        <v>73</v>
      </c>
    </row>
    <row r="5" spans="1:9" ht="15.75" x14ac:dyDescent="0.25">
      <c r="A5" s="17" t="s">
        <v>2</v>
      </c>
      <c r="B5" s="78"/>
      <c r="C5" s="78" t="s">
        <v>3</v>
      </c>
      <c r="D5" s="78"/>
      <c r="E5" s="81"/>
      <c r="F5" s="81"/>
      <c r="G5" s="82"/>
      <c r="H5" s="83"/>
    </row>
    <row r="6" spans="1:9" ht="30" x14ac:dyDescent="0.25">
      <c r="A6" s="69" t="s">
        <v>4</v>
      </c>
      <c r="B6" s="57">
        <v>1111</v>
      </c>
      <c r="C6" s="60" t="s">
        <v>94</v>
      </c>
      <c r="D6" s="60"/>
      <c r="E6" s="58">
        <v>1000000</v>
      </c>
      <c r="F6" s="58">
        <v>1158000</v>
      </c>
      <c r="G6" s="73">
        <v>1158533.08</v>
      </c>
      <c r="H6" s="75">
        <v>1150000</v>
      </c>
    </row>
    <row r="7" spans="1:9" ht="30" x14ac:dyDescent="0.25">
      <c r="A7" s="59" t="s">
        <v>4</v>
      </c>
      <c r="B7" s="57">
        <v>1112</v>
      </c>
      <c r="C7" s="60" t="s">
        <v>85</v>
      </c>
      <c r="D7" s="60"/>
      <c r="E7" s="58">
        <v>19000</v>
      </c>
      <c r="F7" s="58">
        <v>67300</v>
      </c>
      <c r="G7" s="73">
        <v>67605.899999999994</v>
      </c>
      <c r="H7" s="75">
        <v>65000</v>
      </c>
    </row>
    <row r="8" spans="1:9" ht="18" customHeight="1" x14ac:dyDescent="0.25">
      <c r="A8" s="59" t="s">
        <v>4</v>
      </c>
      <c r="B8" s="57">
        <v>1113</v>
      </c>
      <c r="C8" s="60" t="s">
        <v>5</v>
      </c>
      <c r="D8" s="60"/>
      <c r="E8" s="58">
        <v>120000</v>
      </c>
      <c r="F8" s="58">
        <v>120000</v>
      </c>
      <c r="G8" s="73">
        <v>122978.64</v>
      </c>
      <c r="H8" s="75">
        <v>120000</v>
      </c>
    </row>
    <row r="9" spans="1:9" x14ac:dyDescent="0.25">
      <c r="A9" s="59" t="s">
        <v>4</v>
      </c>
      <c r="B9" s="57">
        <v>1121</v>
      </c>
      <c r="C9" s="60" t="s">
        <v>6</v>
      </c>
      <c r="D9" s="60"/>
      <c r="E9" s="58">
        <v>1000000</v>
      </c>
      <c r="F9" s="58">
        <v>1270000</v>
      </c>
      <c r="G9" s="73">
        <v>1270728.94</v>
      </c>
      <c r="H9" s="75">
        <v>1250000</v>
      </c>
    </row>
    <row r="10" spans="1:9" ht="15" customHeight="1" x14ac:dyDescent="0.25">
      <c r="A10" s="59" t="s">
        <v>4</v>
      </c>
      <c r="B10" s="57">
        <v>1122</v>
      </c>
      <c r="C10" s="60" t="s">
        <v>93</v>
      </c>
      <c r="D10" s="60"/>
      <c r="E10" s="58">
        <v>46000</v>
      </c>
      <c r="F10" s="58">
        <v>88350</v>
      </c>
      <c r="G10" s="73">
        <v>88350</v>
      </c>
      <c r="H10" s="76">
        <v>90820</v>
      </c>
    </row>
    <row r="11" spans="1:9" x14ac:dyDescent="0.25">
      <c r="A11" s="59" t="s">
        <v>4</v>
      </c>
      <c r="B11" s="57">
        <v>1211</v>
      </c>
      <c r="C11" s="60" t="s">
        <v>7</v>
      </c>
      <c r="D11" s="60"/>
      <c r="E11" s="58">
        <v>2000000</v>
      </c>
      <c r="F11" s="58">
        <v>2213000</v>
      </c>
      <c r="G11" s="73">
        <v>2213172.42</v>
      </c>
      <c r="H11" s="76">
        <v>2200000</v>
      </c>
    </row>
    <row r="12" spans="1:9" x14ac:dyDescent="0.25">
      <c r="A12" s="59" t="s">
        <v>4</v>
      </c>
      <c r="B12" s="57">
        <v>1340</v>
      </c>
      <c r="C12" s="60" t="s">
        <v>8</v>
      </c>
      <c r="D12" s="60"/>
      <c r="E12" s="58">
        <v>248000</v>
      </c>
      <c r="F12" s="58">
        <v>248000</v>
      </c>
      <c r="G12" s="73">
        <v>246202</v>
      </c>
      <c r="H12" s="76">
        <v>270000</v>
      </c>
      <c r="I12" s="14"/>
    </row>
    <row r="13" spans="1:9" x14ac:dyDescent="0.25">
      <c r="A13" s="59" t="s">
        <v>4</v>
      </c>
      <c r="B13" s="57">
        <v>1341</v>
      </c>
      <c r="C13" s="60" t="s">
        <v>9</v>
      </c>
      <c r="D13" s="60"/>
      <c r="E13" s="58">
        <v>17000</v>
      </c>
      <c r="F13" s="58">
        <v>17000</v>
      </c>
      <c r="G13" s="73">
        <v>16100</v>
      </c>
      <c r="H13" s="76">
        <v>15000</v>
      </c>
    </row>
    <row r="14" spans="1:9" x14ac:dyDescent="0.25">
      <c r="A14" s="59" t="s">
        <v>4</v>
      </c>
      <c r="B14" s="57">
        <v>1345</v>
      </c>
      <c r="C14" s="60" t="s">
        <v>10</v>
      </c>
      <c r="D14" s="60"/>
      <c r="E14" s="58">
        <v>2000</v>
      </c>
      <c r="F14" s="58">
        <v>6000</v>
      </c>
      <c r="G14" s="73">
        <v>6040</v>
      </c>
      <c r="H14" s="76">
        <v>2000</v>
      </c>
    </row>
    <row r="15" spans="1:9" x14ac:dyDescent="0.25">
      <c r="A15" s="59" t="s">
        <v>4</v>
      </c>
      <c r="B15" s="57">
        <v>1351</v>
      </c>
      <c r="C15" s="60" t="s">
        <v>91</v>
      </c>
      <c r="D15" s="60"/>
      <c r="E15" s="58">
        <v>19000</v>
      </c>
      <c r="F15" s="58">
        <v>23000</v>
      </c>
      <c r="G15" s="73">
        <v>23833.83</v>
      </c>
      <c r="H15" s="76">
        <v>0</v>
      </c>
    </row>
    <row r="16" spans="1:9" ht="17.25" customHeight="1" x14ac:dyDescent="0.25">
      <c r="A16" s="59" t="s">
        <v>4</v>
      </c>
      <c r="B16" s="57">
        <v>1361</v>
      </c>
      <c r="C16" s="60" t="s">
        <v>69</v>
      </c>
      <c r="D16" s="60"/>
      <c r="E16" s="58">
        <v>3000</v>
      </c>
      <c r="F16" s="58">
        <v>4000</v>
      </c>
      <c r="G16" s="73">
        <v>4070</v>
      </c>
      <c r="H16" s="76">
        <v>3000</v>
      </c>
    </row>
    <row r="17" spans="1:8" x14ac:dyDescent="0.25">
      <c r="A17" s="59" t="s">
        <v>4</v>
      </c>
      <c r="B17" s="57">
        <v>1382</v>
      </c>
      <c r="C17" s="60" t="s">
        <v>92</v>
      </c>
      <c r="D17" s="60"/>
      <c r="E17" s="58">
        <v>0</v>
      </c>
      <c r="F17" s="58">
        <v>0</v>
      </c>
      <c r="G17" s="73">
        <v>0</v>
      </c>
      <c r="H17" s="76">
        <v>19000</v>
      </c>
    </row>
    <row r="18" spans="1:8" x14ac:dyDescent="0.25">
      <c r="A18" s="59" t="s">
        <v>4</v>
      </c>
      <c r="B18" s="57">
        <v>1511</v>
      </c>
      <c r="C18" s="60" t="s">
        <v>11</v>
      </c>
      <c r="D18" s="60"/>
      <c r="E18" s="58">
        <v>300000</v>
      </c>
      <c r="F18" s="58">
        <v>317000</v>
      </c>
      <c r="G18" s="73">
        <v>317280</v>
      </c>
      <c r="H18" s="76">
        <v>310000</v>
      </c>
    </row>
    <row r="19" spans="1:8" ht="15.75" thickBot="1" x14ac:dyDescent="0.3">
      <c r="A19" s="70"/>
      <c r="B19" s="71" t="s">
        <v>12</v>
      </c>
      <c r="C19" s="71" t="s">
        <v>82</v>
      </c>
      <c r="D19" s="71"/>
      <c r="E19" s="72">
        <f>SUM(E6:E18)</f>
        <v>4774000</v>
      </c>
      <c r="F19" s="72">
        <f>SUM(F6:F18)</f>
        <v>5531650</v>
      </c>
      <c r="G19" s="74">
        <f>SUM(G6:G18)</f>
        <v>5534894.8099999996</v>
      </c>
      <c r="H19" s="77">
        <f>SUM(H6:H18)</f>
        <v>5494820</v>
      </c>
    </row>
    <row r="20" spans="1:8" ht="15.75" thickBot="1" x14ac:dyDescent="0.3">
      <c r="A20" s="9"/>
      <c r="B20" s="9"/>
      <c r="C20" s="9"/>
      <c r="D20" s="9"/>
      <c r="E20" s="4"/>
      <c r="F20" s="4"/>
      <c r="G20" s="4"/>
      <c r="H20" s="4"/>
    </row>
    <row r="21" spans="1:8" x14ac:dyDescent="0.25">
      <c r="A21" s="17" t="s">
        <v>13</v>
      </c>
      <c r="B21" s="78"/>
      <c r="C21" s="19" t="s">
        <v>14</v>
      </c>
      <c r="D21" s="19"/>
      <c r="E21" s="79"/>
      <c r="F21" s="79"/>
      <c r="G21" s="80"/>
      <c r="H21" s="7"/>
    </row>
    <row r="22" spans="1:8" ht="15" customHeight="1" x14ac:dyDescent="0.25">
      <c r="A22" s="59" t="s">
        <v>4</v>
      </c>
      <c r="B22" s="57">
        <v>4111</v>
      </c>
      <c r="C22" s="60" t="s">
        <v>15</v>
      </c>
      <c r="D22" s="60"/>
      <c r="E22" s="3">
        <v>0</v>
      </c>
      <c r="F22" s="3">
        <v>21000</v>
      </c>
      <c r="G22" s="6">
        <v>21000</v>
      </c>
      <c r="H22" s="8">
        <v>0</v>
      </c>
    </row>
    <row r="23" spans="1:8" ht="30" x14ac:dyDescent="0.25">
      <c r="A23" s="59" t="s">
        <v>4</v>
      </c>
      <c r="B23" s="57">
        <v>4112</v>
      </c>
      <c r="C23" s="60" t="s">
        <v>81</v>
      </c>
      <c r="D23" s="60" t="s">
        <v>89</v>
      </c>
      <c r="E23" s="3">
        <v>76800</v>
      </c>
      <c r="F23" s="3">
        <v>76800</v>
      </c>
      <c r="G23" s="6">
        <v>76800</v>
      </c>
      <c r="H23" s="8">
        <v>79400</v>
      </c>
    </row>
    <row r="24" spans="1:8" x14ac:dyDescent="0.25">
      <c r="A24" s="59" t="s">
        <v>4</v>
      </c>
      <c r="B24" s="57">
        <v>4116</v>
      </c>
      <c r="C24" s="60" t="s">
        <v>16</v>
      </c>
      <c r="D24" s="60"/>
      <c r="E24" s="3">
        <v>0</v>
      </c>
      <c r="F24" s="3">
        <v>167901</v>
      </c>
      <c r="G24" s="6">
        <v>167901</v>
      </c>
      <c r="H24" s="8">
        <v>0</v>
      </c>
    </row>
    <row r="25" spans="1:8" ht="15" customHeight="1" x14ac:dyDescent="0.25">
      <c r="A25" s="59" t="s">
        <v>4</v>
      </c>
      <c r="B25" s="57">
        <v>4122</v>
      </c>
      <c r="C25" s="60" t="s">
        <v>17</v>
      </c>
      <c r="D25" s="60"/>
      <c r="E25" s="3">
        <v>0</v>
      </c>
      <c r="F25" s="3">
        <v>400000</v>
      </c>
      <c r="G25" s="6">
        <v>400000</v>
      </c>
      <c r="H25" s="8">
        <v>0</v>
      </c>
    </row>
    <row r="26" spans="1:8" s="107" customFormat="1" ht="30" customHeight="1" x14ac:dyDescent="0.25">
      <c r="A26" s="59" t="s">
        <v>4</v>
      </c>
      <c r="B26" s="57">
        <v>4129</v>
      </c>
      <c r="C26" s="60" t="s">
        <v>18</v>
      </c>
      <c r="D26" s="60"/>
      <c r="E26" s="3">
        <v>0</v>
      </c>
      <c r="F26" s="3">
        <v>156852</v>
      </c>
      <c r="G26" s="6">
        <v>156852</v>
      </c>
      <c r="H26" s="8">
        <v>0</v>
      </c>
    </row>
    <row r="27" spans="1:8" s="107" customFormat="1" ht="30" customHeight="1" x14ac:dyDescent="0.25">
      <c r="A27" s="59" t="s">
        <v>4</v>
      </c>
      <c r="B27" s="57">
        <v>4216</v>
      </c>
      <c r="C27" s="61" t="s">
        <v>103</v>
      </c>
      <c r="D27" s="61"/>
      <c r="E27" s="3">
        <v>0</v>
      </c>
      <c r="F27" s="3">
        <v>450000</v>
      </c>
      <c r="G27" s="6">
        <v>450000</v>
      </c>
      <c r="H27" s="8">
        <v>0</v>
      </c>
    </row>
    <row r="28" spans="1:8" s="107" customFormat="1" ht="17.25" customHeight="1" x14ac:dyDescent="0.25">
      <c r="A28" s="59" t="s">
        <v>4</v>
      </c>
      <c r="B28" s="57">
        <v>4222</v>
      </c>
      <c r="C28" s="61" t="s">
        <v>104</v>
      </c>
      <c r="D28" s="61"/>
      <c r="E28" s="3">
        <v>0</v>
      </c>
      <c r="F28" s="3">
        <v>249000</v>
      </c>
      <c r="G28" s="6">
        <v>249000</v>
      </c>
      <c r="H28" s="8">
        <v>0</v>
      </c>
    </row>
    <row r="29" spans="1:8" ht="17.25" customHeight="1" thickBot="1" x14ac:dyDescent="0.3">
      <c r="A29" s="70"/>
      <c r="B29" s="71" t="s">
        <v>12</v>
      </c>
      <c r="C29" s="71" t="s">
        <v>83</v>
      </c>
      <c r="D29" s="71"/>
      <c r="E29" s="72">
        <f>SUM(E22:E28)</f>
        <v>76800</v>
      </c>
      <c r="F29" s="72">
        <f>SUM(F22:F28)</f>
        <v>1521553</v>
      </c>
      <c r="G29" s="74">
        <f>SUM(G22:G28)</f>
        <v>1521553</v>
      </c>
      <c r="H29" s="77">
        <f>H23+H25</f>
        <v>79400</v>
      </c>
    </row>
    <row r="30" spans="1:8" ht="27.75" customHeight="1" thickBot="1" x14ac:dyDescent="0.3">
      <c r="A30" s="9"/>
      <c r="B30" s="9"/>
      <c r="C30" s="9"/>
      <c r="D30" s="9"/>
      <c r="E30" s="4"/>
      <c r="F30" s="4"/>
      <c r="G30" s="4"/>
      <c r="H30" s="4"/>
    </row>
    <row r="31" spans="1:8" x14ac:dyDescent="0.25">
      <c r="A31" s="94" t="s">
        <v>19</v>
      </c>
      <c r="B31" s="18"/>
      <c r="C31" s="19" t="s">
        <v>20</v>
      </c>
      <c r="D31" s="19"/>
      <c r="E31" s="79"/>
      <c r="F31" s="79"/>
      <c r="G31" s="80"/>
      <c r="H31" s="7"/>
    </row>
    <row r="32" spans="1:8" x14ac:dyDescent="0.25">
      <c r="A32" s="89">
        <v>1032</v>
      </c>
      <c r="B32" s="62" t="s">
        <v>21</v>
      </c>
      <c r="C32" s="63" t="s">
        <v>22</v>
      </c>
      <c r="D32" s="63"/>
      <c r="E32" s="64">
        <v>16000</v>
      </c>
      <c r="F32" s="64">
        <v>18700</v>
      </c>
      <c r="G32" s="65">
        <v>18652</v>
      </c>
      <c r="H32" s="21">
        <v>18700</v>
      </c>
    </row>
    <row r="33" spans="1:8" x14ac:dyDescent="0.25">
      <c r="A33" s="89">
        <v>2141</v>
      </c>
      <c r="B33" s="62" t="s">
        <v>21</v>
      </c>
      <c r="C33" s="63" t="s">
        <v>34</v>
      </c>
      <c r="D33" s="63"/>
      <c r="E33" s="64">
        <v>5600</v>
      </c>
      <c r="F33" s="64">
        <v>5600</v>
      </c>
      <c r="G33" s="65">
        <v>5960</v>
      </c>
      <c r="H33" s="21">
        <v>5000</v>
      </c>
    </row>
    <row r="34" spans="1:8" x14ac:dyDescent="0.25">
      <c r="A34" s="89">
        <v>2219</v>
      </c>
      <c r="B34" s="62" t="s">
        <v>21</v>
      </c>
      <c r="C34" s="63" t="s">
        <v>105</v>
      </c>
      <c r="D34" s="63"/>
      <c r="E34" s="64">
        <v>19200</v>
      </c>
      <c r="F34" s="64">
        <v>19200</v>
      </c>
      <c r="G34" s="65">
        <v>19200</v>
      </c>
      <c r="H34" s="21">
        <v>12800</v>
      </c>
    </row>
    <row r="35" spans="1:8" x14ac:dyDescent="0.25">
      <c r="A35" s="89">
        <v>3316</v>
      </c>
      <c r="B35" s="62" t="s">
        <v>21</v>
      </c>
      <c r="C35" s="63" t="s">
        <v>106</v>
      </c>
      <c r="D35" s="63"/>
      <c r="E35" s="64">
        <v>3000</v>
      </c>
      <c r="F35" s="64">
        <v>6500</v>
      </c>
      <c r="G35" s="65">
        <v>6527</v>
      </c>
      <c r="H35" s="21">
        <v>2000</v>
      </c>
    </row>
    <row r="36" spans="1:8" ht="30" x14ac:dyDescent="0.25">
      <c r="A36" s="89">
        <v>3326</v>
      </c>
      <c r="B36" s="62" t="s">
        <v>21</v>
      </c>
      <c r="C36" s="63" t="s">
        <v>107</v>
      </c>
      <c r="D36" s="63"/>
      <c r="E36" s="64">
        <v>20000</v>
      </c>
      <c r="F36" s="64">
        <v>26000</v>
      </c>
      <c r="G36" s="65">
        <v>26190</v>
      </c>
      <c r="H36" s="21">
        <v>20000</v>
      </c>
    </row>
    <row r="37" spans="1:8" x14ac:dyDescent="0.25">
      <c r="A37" s="89">
        <v>3612</v>
      </c>
      <c r="B37" s="62" t="s">
        <v>21</v>
      </c>
      <c r="C37" s="63" t="s">
        <v>108</v>
      </c>
      <c r="D37" s="63"/>
      <c r="E37" s="64">
        <v>290000</v>
      </c>
      <c r="F37" s="64">
        <v>230000</v>
      </c>
      <c r="G37" s="65">
        <v>223932</v>
      </c>
      <c r="H37" s="21">
        <v>230000</v>
      </c>
    </row>
    <row r="38" spans="1:8" x14ac:dyDescent="0.25">
      <c r="A38" s="89">
        <v>3613</v>
      </c>
      <c r="B38" s="62" t="s">
        <v>21</v>
      </c>
      <c r="C38" s="63" t="s">
        <v>26</v>
      </c>
      <c r="D38" s="63"/>
      <c r="E38" s="64">
        <v>74000</v>
      </c>
      <c r="F38" s="64">
        <v>162892</v>
      </c>
      <c r="G38" s="65">
        <v>163904</v>
      </c>
      <c r="H38" s="21">
        <v>70000</v>
      </c>
    </row>
    <row r="39" spans="1:8" x14ac:dyDescent="0.25">
      <c r="A39" s="89">
        <v>3639</v>
      </c>
      <c r="B39" s="62" t="s">
        <v>21</v>
      </c>
      <c r="C39" s="63" t="s">
        <v>27</v>
      </c>
      <c r="D39" s="63"/>
      <c r="E39" s="64">
        <v>4500</v>
      </c>
      <c r="F39" s="64">
        <v>4500</v>
      </c>
      <c r="G39" s="65">
        <v>3386</v>
      </c>
      <c r="H39" s="21">
        <v>3000</v>
      </c>
    </row>
    <row r="40" spans="1:8" x14ac:dyDescent="0.25">
      <c r="A40" s="89">
        <v>3722</v>
      </c>
      <c r="B40" s="62" t="s">
        <v>21</v>
      </c>
      <c r="C40" s="63" t="s">
        <v>74</v>
      </c>
      <c r="D40" s="63"/>
      <c r="E40" s="64">
        <v>0</v>
      </c>
      <c r="F40" s="64">
        <v>1550</v>
      </c>
      <c r="G40" s="65">
        <v>775</v>
      </c>
      <c r="H40" s="21">
        <v>0</v>
      </c>
    </row>
    <row r="41" spans="1:8" x14ac:dyDescent="0.25">
      <c r="A41" s="89">
        <v>3725</v>
      </c>
      <c r="B41" s="62" t="s">
        <v>21</v>
      </c>
      <c r="C41" s="63" t="s">
        <v>109</v>
      </c>
      <c r="D41" s="63"/>
      <c r="E41" s="64">
        <v>55000</v>
      </c>
      <c r="F41" s="64">
        <v>40000</v>
      </c>
      <c r="G41" s="65">
        <v>40483</v>
      </c>
      <c r="H41" s="21">
        <v>40000</v>
      </c>
    </row>
    <row r="42" spans="1:8" x14ac:dyDescent="0.25">
      <c r="A42" s="89">
        <v>6171</v>
      </c>
      <c r="B42" s="62" t="s">
        <v>21</v>
      </c>
      <c r="C42" s="63" t="s">
        <v>28</v>
      </c>
      <c r="D42" s="63"/>
      <c r="E42" s="64">
        <v>1000</v>
      </c>
      <c r="F42" s="64">
        <v>22800</v>
      </c>
      <c r="G42" s="65">
        <v>23991</v>
      </c>
      <c r="H42" s="21">
        <v>1500</v>
      </c>
    </row>
    <row r="43" spans="1:8" ht="30" x14ac:dyDescent="0.25">
      <c r="A43" s="89">
        <v>6310</v>
      </c>
      <c r="B43" s="62" t="s">
        <v>21</v>
      </c>
      <c r="C43" s="63" t="s">
        <v>29</v>
      </c>
      <c r="D43" s="63"/>
      <c r="E43" s="64">
        <v>1000</v>
      </c>
      <c r="F43" s="64">
        <v>1000</v>
      </c>
      <c r="G43" s="65">
        <v>990.31</v>
      </c>
      <c r="H43" s="21">
        <v>1000</v>
      </c>
    </row>
    <row r="44" spans="1:8" x14ac:dyDescent="0.25">
      <c r="A44" s="89">
        <v>6330</v>
      </c>
      <c r="B44" s="62" t="s">
        <v>21</v>
      </c>
      <c r="C44" s="63" t="s">
        <v>30</v>
      </c>
      <c r="D44" s="63"/>
      <c r="E44" s="64">
        <v>0</v>
      </c>
      <c r="F44" s="64">
        <v>0</v>
      </c>
      <c r="G44" s="65">
        <v>168666.54</v>
      </c>
      <c r="H44" s="21">
        <v>0</v>
      </c>
    </row>
    <row r="45" spans="1:8" ht="15.75" thickBot="1" x14ac:dyDescent="0.3">
      <c r="A45" s="95"/>
      <c r="B45" s="96" t="s">
        <v>12</v>
      </c>
      <c r="C45" s="97" t="s">
        <v>84</v>
      </c>
      <c r="D45" s="97"/>
      <c r="E45" s="98">
        <f>SUM(E32:E44)</f>
        <v>489300</v>
      </c>
      <c r="F45" s="98">
        <f>SUM(F32:F44)</f>
        <v>538742</v>
      </c>
      <c r="G45" s="99">
        <f>SUM(G32:G44)</f>
        <v>702656.85000000009</v>
      </c>
      <c r="H45" s="100">
        <f>SUM(H32:H44)</f>
        <v>404000</v>
      </c>
    </row>
    <row r="46" spans="1:8" ht="15.75" thickBot="1" x14ac:dyDescent="0.3">
      <c r="A46" s="90" t="s">
        <v>31</v>
      </c>
      <c r="B46" s="91"/>
      <c r="C46" s="92" t="s">
        <v>32</v>
      </c>
      <c r="D46" s="122"/>
      <c r="E46" s="93">
        <f>E19+E29+E45</f>
        <v>5340100</v>
      </c>
      <c r="F46" s="93">
        <f>F19+F29+F45</f>
        <v>7591945</v>
      </c>
      <c r="G46" s="93">
        <f>G19+G29+G45</f>
        <v>7759104.6600000001</v>
      </c>
      <c r="H46" s="101">
        <f>H19+H29+H45</f>
        <v>5978220</v>
      </c>
    </row>
    <row r="47" spans="1:8" x14ac:dyDescent="0.25">
      <c r="A47" s="9"/>
      <c r="B47" s="9"/>
      <c r="C47" s="10"/>
      <c r="D47" s="10"/>
      <c r="E47" s="11"/>
      <c r="F47" s="11"/>
      <c r="G47" s="11"/>
      <c r="H47" s="11"/>
    </row>
    <row r="48" spans="1:8" ht="20.25" customHeight="1" x14ac:dyDescent="0.25">
      <c r="A48" s="12" t="s">
        <v>90</v>
      </c>
      <c r="B48" s="12"/>
      <c r="C48" s="13"/>
      <c r="D48" s="13"/>
      <c r="E48" s="14"/>
      <c r="F48" s="14"/>
      <c r="G48" s="15"/>
      <c r="H48" s="4"/>
    </row>
    <row r="49" spans="1:8" x14ac:dyDescent="0.25">
      <c r="A49" s="12"/>
      <c r="B49" s="12"/>
      <c r="C49" s="12"/>
      <c r="D49" s="12"/>
      <c r="E49" s="12"/>
      <c r="F49" s="12"/>
      <c r="G49" s="12"/>
      <c r="H49" s="9"/>
    </row>
    <row r="50" spans="1:8" x14ac:dyDescent="0.25">
      <c r="A50" s="12"/>
      <c r="B50" s="12"/>
      <c r="C50" s="12"/>
      <c r="D50" s="12"/>
      <c r="E50" s="14"/>
      <c r="F50" s="14"/>
      <c r="G50" s="14"/>
      <c r="H50" s="9"/>
    </row>
  </sheetData>
  <mergeCells count="3">
    <mergeCell ref="B1:H1"/>
    <mergeCell ref="B2:H2"/>
    <mergeCell ref="B3:H3"/>
  </mergeCells>
  <pageMargins left="0.70866141732283472" right="0.70866141732283472" top="0.59055118110236227" bottom="0.59055118110236227" header="0.31496062992125984" footer="0.31496062992125984"/>
  <pageSetup paperSize="9" scale="83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7" workbookViewId="0">
      <selection activeCell="G35" sqref="G35"/>
    </sheetView>
  </sheetViews>
  <sheetFormatPr defaultRowHeight="15" x14ac:dyDescent="0.25"/>
  <cols>
    <col min="1" max="2" width="5.28515625" customWidth="1"/>
    <col min="3" max="3" width="35.7109375" customWidth="1"/>
    <col min="4" max="5" width="9.7109375" customWidth="1"/>
    <col min="6" max="6" width="10.42578125" customWidth="1"/>
    <col min="7" max="7" width="11" customWidth="1"/>
  </cols>
  <sheetData>
    <row r="1" spans="1:7" ht="15.75" x14ac:dyDescent="0.25">
      <c r="A1" s="154" t="s">
        <v>99</v>
      </c>
      <c r="B1" s="154"/>
      <c r="C1" s="154"/>
      <c r="D1" s="154"/>
      <c r="E1" s="154"/>
      <c r="F1" s="154"/>
      <c r="G1" s="154"/>
    </row>
    <row r="2" spans="1:7" x14ac:dyDescent="0.25">
      <c r="A2" s="155" t="s">
        <v>76</v>
      </c>
      <c r="B2" s="155"/>
      <c r="C2" s="155"/>
      <c r="D2" s="155"/>
      <c r="E2" s="155"/>
      <c r="F2" s="155"/>
      <c r="G2" s="155"/>
    </row>
    <row r="3" spans="1:7" ht="15.75" thickBot="1" x14ac:dyDescent="0.3">
      <c r="A3" s="160" t="s">
        <v>75</v>
      </c>
      <c r="B3" s="160"/>
      <c r="C3" s="160"/>
      <c r="D3" s="160"/>
      <c r="E3" s="160"/>
      <c r="F3" s="160"/>
      <c r="G3" s="160"/>
    </row>
    <row r="4" spans="1:7" ht="42.75" customHeight="1" x14ac:dyDescent="0.25">
      <c r="A4" s="117" t="s">
        <v>0</v>
      </c>
      <c r="B4" s="118" t="s">
        <v>46</v>
      </c>
      <c r="C4" s="117" t="s">
        <v>1</v>
      </c>
      <c r="D4" s="119" t="s">
        <v>70</v>
      </c>
      <c r="E4" s="119" t="s">
        <v>71</v>
      </c>
      <c r="F4" s="120" t="s">
        <v>72</v>
      </c>
      <c r="G4" s="121" t="s">
        <v>73</v>
      </c>
    </row>
    <row r="5" spans="1:7" x14ac:dyDescent="0.25">
      <c r="A5" s="25" t="s">
        <v>110</v>
      </c>
      <c r="B5" s="26" t="s">
        <v>21</v>
      </c>
      <c r="C5" s="39" t="s">
        <v>111</v>
      </c>
      <c r="D5" s="3">
        <v>5000</v>
      </c>
      <c r="E5" s="3">
        <v>6000</v>
      </c>
      <c r="F5" s="6">
        <v>6000</v>
      </c>
      <c r="G5" s="8">
        <v>5000</v>
      </c>
    </row>
    <row r="6" spans="1:7" x14ac:dyDescent="0.25">
      <c r="A6" s="25">
        <v>2212</v>
      </c>
      <c r="B6" s="26" t="s">
        <v>21</v>
      </c>
      <c r="C6" s="39" t="s">
        <v>23</v>
      </c>
      <c r="D6" s="3">
        <v>200500</v>
      </c>
      <c r="E6" s="3">
        <v>200500</v>
      </c>
      <c r="F6" s="6">
        <v>37149.5</v>
      </c>
      <c r="G6" s="8">
        <v>800500</v>
      </c>
    </row>
    <row r="7" spans="1:7" ht="16.5" customHeight="1" x14ac:dyDescent="0.25">
      <c r="A7" s="25">
        <v>2219</v>
      </c>
      <c r="B7" s="26" t="s">
        <v>21</v>
      </c>
      <c r="C7" s="39" t="s">
        <v>112</v>
      </c>
      <c r="D7" s="3">
        <v>40000</v>
      </c>
      <c r="E7" s="3">
        <v>42300</v>
      </c>
      <c r="F7" s="6">
        <v>41914</v>
      </c>
      <c r="G7" s="8">
        <v>5000</v>
      </c>
    </row>
    <row r="8" spans="1:7" x14ac:dyDescent="0.25">
      <c r="A8" s="25">
        <v>2221</v>
      </c>
      <c r="B8" s="26" t="s">
        <v>21</v>
      </c>
      <c r="C8" s="39" t="s">
        <v>35</v>
      </c>
      <c r="D8" s="3">
        <v>6400</v>
      </c>
      <c r="E8" s="3">
        <v>6400</v>
      </c>
      <c r="F8" s="6">
        <v>5859</v>
      </c>
      <c r="G8" s="8">
        <v>0</v>
      </c>
    </row>
    <row r="9" spans="1:7" ht="30" x14ac:dyDescent="0.25">
      <c r="A9" s="25" t="s">
        <v>77</v>
      </c>
      <c r="B9" s="103">
        <v>5323</v>
      </c>
      <c r="C9" s="39" t="s">
        <v>95</v>
      </c>
      <c r="D9" s="3">
        <v>0</v>
      </c>
      <c r="E9" s="3">
        <v>0</v>
      </c>
      <c r="F9" s="6">
        <v>0</v>
      </c>
      <c r="G9" s="8">
        <v>5700</v>
      </c>
    </row>
    <row r="10" spans="1:7" x14ac:dyDescent="0.25">
      <c r="A10" s="25">
        <v>2321</v>
      </c>
      <c r="B10" s="26" t="s">
        <v>21</v>
      </c>
      <c r="C10" s="39" t="s">
        <v>24</v>
      </c>
      <c r="D10" s="3">
        <v>100000</v>
      </c>
      <c r="E10" s="3">
        <v>106000</v>
      </c>
      <c r="F10" s="6">
        <v>105010.5</v>
      </c>
      <c r="G10" s="8">
        <v>80000</v>
      </c>
    </row>
    <row r="11" spans="1:7" x14ac:dyDescent="0.25">
      <c r="A11" s="25" t="s">
        <v>113</v>
      </c>
      <c r="B11" s="26" t="s">
        <v>21</v>
      </c>
      <c r="C11" s="39" t="s">
        <v>114</v>
      </c>
      <c r="D11" s="3">
        <v>50000</v>
      </c>
      <c r="E11" s="3">
        <v>50000</v>
      </c>
      <c r="F11" s="6">
        <v>0</v>
      </c>
      <c r="G11" s="8">
        <v>600000</v>
      </c>
    </row>
    <row r="12" spans="1:7" x14ac:dyDescent="0.25">
      <c r="A12" s="25">
        <v>3113</v>
      </c>
      <c r="B12" s="26" t="s">
        <v>21</v>
      </c>
      <c r="C12" s="39" t="s">
        <v>36</v>
      </c>
      <c r="D12" s="3">
        <v>710000</v>
      </c>
      <c r="E12" s="3">
        <v>710000</v>
      </c>
      <c r="F12" s="6">
        <v>611190</v>
      </c>
      <c r="G12" s="8">
        <v>280000</v>
      </c>
    </row>
    <row r="13" spans="1:7" s="107" customFormat="1" x14ac:dyDescent="0.25">
      <c r="A13" s="102" t="s">
        <v>88</v>
      </c>
      <c r="B13" s="103">
        <v>5331</v>
      </c>
      <c r="C13" s="104" t="s">
        <v>115</v>
      </c>
      <c r="D13" s="105"/>
      <c r="E13" s="105"/>
      <c r="F13" s="106"/>
      <c r="G13" s="109">
        <v>600000</v>
      </c>
    </row>
    <row r="14" spans="1:7" s="107" customFormat="1" ht="15.75" customHeight="1" x14ac:dyDescent="0.25">
      <c r="A14" s="25">
        <v>3311</v>
      </c>
      <c r="B14" s="26" t="s">
        <v>21</v>
      </c>
      <c r="C14" s="39" t="s">
        <v>25</v>
      </c>
      <c r="D14" s="3">
        <v>5000</v>
      </c>
      <c r="E14" s="3">
        <v>5000</v>
      </c>
      <c r="F14" s="6">
        <v>5000</v>
      </c>
      <c r="G14" s="8">
        <v>67100</v>
      </c>
    </row>
    <row r="15" spans="1:7" x14ac:dyDescent="0.25">
      <c r="A15" s="25" t="s">
        <v>116</v>
      </c>
      <c r="B15" s="26" t="s">
        <v>21</v>
      </c>
      <c r="C15" s="39" t="s">
        <v>117</v>
      </c>
      <c r="D15" s="3">
        <v>0</v>
      </c>
      <c r="E15" s="3">
        <v>11000</v>
      </c>
      <c r="F15" s="6">
        <v>11000</v>
      </c>
      <c r="G15" s="8">
        <v>0</v>
      </c>
    </row>
    <row r="16" spans="1:7" x14ac:dyDescent="0.25">
      <c r="A16" s="25">
        <v>3314</v>
      </c>
      <c r="B16" s="26" t="s">
        <v>21</v>
      </c>
      <c r="C16" s="39" t="s">
        <v>37</v>
      </c>
      <c r="D16" s="3">
        <v>21000</v>
      </c>
      <c r="E16" s="3">
        <v>21000</v>
      </c>
      <c r="F16" s="6">
        <v>20143</v>
      </c>
      <c r="G16" s="8">
        <v>21000</v>
      </c>
    </row>
    <row r="17" spans="1:7" x14ac:dyDescent="0.25">
      <c r="A17" s="25" t="s">
        <v>118</v>
      </c>
      <c r="B17" s="26" t="s">
        <v>21</v>
      </c>
      <c r="C17" s="39" t="s">
        <v>106</v>
      </c>
      <c r="D17" s="3">
        <v>0</v>
      </c>
      <c r="E17" s="3">
        <v>8000</v>
      </c>
      <c r="F17" s="6">
        <v>8000</v>
      </c>
      <c r="G17" s="8">
        <v>63000</v>
      </c>
    </row>
    <row r="18" spans="1:7" x14ac:dyDescent="0.25">
      <c r="A18" s="25">
        <v>3319</v>
      </c>
      <c r="B18" s="26" t="s">
        <v>21</v>
      </c>
      <c r="C18" s="39" t="s">
        <v>38</v>
      </c>
      <c r="D18" s="3">
        <v>2000</v>
      </c>
      <c r="E18" s="3">
        <v>2000</v>
      </c>
      <c r="F18" s="6">
        <v>0</v>
      </c>
      <c r="G18" s="8">
        <v>2000</v>
      </c>
    </row>
    <row r="19" spans="1:7" ht="30" x14ac:dyDescent="0.25">
      <c r="A19" s="25" t="s">
        <v>119</v>
      </c>
      <c r="B19" s="26" t="s">
        <v>21</v>
      </c>
      <c r="C19" s="39" t="s">
        <v>78</v>
      </c>
      <c r="D19" s="3">
        <v>35000</v>
      </c>
      <c r="E19" s="3">
        <v>35000</v>
      </c>
      <c r="F19" s="6">
        <v>33260</v>
      </c>
      <c r="G19" s="8">
        <v>0</v>
      </c>
    </row>
    <row r="20" spans="1:7" x14ac:dyDescent="0.25">
      <c r="A20" s="25" t="s">
        <v>127</v>
      </c>
      <c r="B20" s="26" t="s">
        <v>21</v>
      </c>
      <c r="C20" s="39" t="s">
        <v>128</v>
      </c>
      <c r="D20" s="3">
        <v>1000000</v>
      </c>
      <c r="E20" s="3">
        <v>1028700</v>
      </c>
      <c r="F20" s="6">
        <v>967870.41</v>
      </c>
      <c r="G20" s="8">
        <v>1091000</v>
      </c>
    </row>
    <row r="21" spans="1:7" x14ac:dyDescent="0.25">
      <c r="A21" s="25">
        <v>3399</v>
      </c>
      <c r="B21" s="26" t="s">
        <v>21</v>
      </c>
      <c r="C21" s="39" t="s">
        <v>47</v>
      </c>
      <c r="D21" s="3">
        <v>43500</v>
      </c>
      <c r="E21" s="3">
        <v>43500</v>
      </c>
      <c r="F21" s="6">
        <v>36357</v>
      </c>
      <c r="G21" s="8">
        <v>81000</v>
      </c>
    </row>
    <row r="22" spans="1:7" x14ac:dyDescent="0.25">
      <c r="A22" s="25">
        <v>3419</v>
      </c>
      <c r="B22" s="26" t="s">
        <v>21</v>
      </c>
      <c r="C22" s="39" t="s">
        <v>48</v>
      </c>
      <c r="D22" s="3">
        <v>20000</v>
      </c>
      <c r="E22" s="3">
        <v>20000</v>
      </c>
      <c r="F22" s="6">
        <v>12000</v>
      </c>
      <c r="G22" s="8">
        <v>28000</v>
      </c>
    </row>
    <row r="23" spans="1:7" x14ac:dyDescent="0.25">
      <c r="A23" s="25" t="s">
        <v>120</v>
      </c>
      <c r="B23" s="26" t="s">
        <v>21</v>
      </c>
      <c r="C23" s="39" t="s">
        <v>108</v>
      </c>
      <c r="D23" s="3">
        <v>181000</v>
      </c>
      <c r="E23" s="3">
        <v>181000</v>
      </c>
      <c r="F23" s="6">
        <v>114857</v>
      </c>
      <c r="G23" s="8">
        <v>178600</v>
      </c>
    </row>
    <row r="24" spans="1:7" ht="16.5" customHeight="1" x14ac:dyDescent="0.25">
      <c r="A24" s="25">
        <v>3613</v>
      </c>
      <c r="B24" s="26" t="s">
        <v>21</v>
      </c>
      <c r="C24" s="39" t="s">
        <v>96</v>
      </c>
      <c r="D24" s="3">
        <v>1953000</v>
      </c>
      <c r="E24" s="3">
        <v>2025892</v>
      </c>
      <c r="F24" s="6">
        <v>1770425.74</v>
      </c>
      <c r="G24" s="8">
        <v>204700</v>
      </c>
    </row>
    <row r="25" spans="1:7" x14ac:dyDescent="0.25">
      <c r="A25" s="25">
        <v>3631</v>
      </c>
      <c r="B25" s="26" t="s">
        <v>21</v>
      </c>
      <c r="C25" s="39" t="s">
        <v>39</v>
      </c>
      <c r="D25" s="3">
        <v>85000</v>
      </c>
      <c r="E25" s="3">
        <v>116100</v>
      </c>
      <c r="F25" s="6">
        <v>106521</v>
      </c>
      <c r="G25" s="8">
        <v>105000</v>
      </c>
    </row>
    <row r="26" spans="1:7" x14ac:dyDescent="0.25">
      <c r="A26" s="25">
        <v>3639</v>
      </c>
      <c r="B26" s="26" t="s">
        <v>21</v>
      </c>
      <c r="C26" s="39" t="s">
        <v>27</v>
      </c>
      <c r="D26" s="3">
        <v>5700</v>
      </c>
      <c r="E26" s="3">
        <v>5700</v>
      </c>
      <c r="F26" s="6">
        <v>4636</v>
      </c>
      <c r="G26" s="8">
        <v>5700</v>
      </c>
    </row>
    <row r="27" spans="1:7" x14ac:dyDescent="0.25">
      <c r="A27" s="25" t="s">
        <v>121</v>
      </c>
      <c r="B27" s="26" t="s">
        <v>21</v>
      </c>
      <c r="C27" s="39" t="s">
        <v>74</v>
      </c>
      <c r="D27" s="3">
        <v>25000</v>
      </c>
      <c r="E27" s="3">
        <v>25000</v>
      </c>
      <c r="F27" s="6">
        <v>10082</v>
      </c>
      <c r="G27" s="8">
        <v>25000</v>
      </c>
    </row>
    <row r="28" spans="1:7" x14ac:dyDescent="0.25">
      <c r="A28" s="25" t="s">
        <v>122</v>
      </c>
      <c r="B28" s="26" t="s">
        <v>21</v>
      </c>
      <c r="C28" s="39" t="s">
        <v>123</v>
      </c>
      <c r="D28" s="3">
        <v>300000</v>
      </c>
      <c r="E28" s="3">
        <v>321000</v>
      </c>
      <c r="F28" s="6">
        <v>320986</v>
      </c>
      <c r="G28" s="8">
        <v>380000</v>
      </c>
    </row>
    <row r="29" spans="1:7" x14ac:dyDescent="0.25">
      <c r="A29" s="25">
        <v>3745</v>
      </c>
      <c r="B29" s="26" t="s">
        <v>21</v>
      </c>
      <c r="C29" s="39" t="s">
        <v>40</v>
      </c>
      <c r="D29" s="3">
        <v>27000</v>
      </c>
      <c r="E29" s="3">
        <v>27000</v>
      </c>
      <c r="F29" s="6">
        <v>16862</v>
      </c>
      <c r="G29" s="8">
        <v>27000</v>
      </c>
    </row>
    <row r="30" spans="1:7" x14ac:dyDescent="0.25">
      <c r="A30" s="25" t="s">
        <v>124</v>
      </c>
      <c r="B30" s="26" t="s">
        <v>21</v>
      </c>
      <c r="C30" s="39" t="s">
        <v>125</v>
      </c>
      <c r="D30" s="3">
        <v>0</v>
      </c>
      <c r="E30" s="3">
        <v>5000</v>
      </c>
      <c r="F30" s="6">
        <v>5000</v>
      </c>
      <c r="G30" s="8">
        <v>0</v>
      </c>
    </row>
    <row r="31" spans="1:7" x14ac:dyDescent="0.25">
      <c r="A31" s="25">
        <v>5212</v>
      </c>
      <c r="B31" s="26" t="s">
        <v>21</v>
      </c>
      <c r="C31" s="39" t="s">
        <v>41</v>
      </c>
      <c r="D31" s="3">
        <v>94500</v>
      </c>
      <c r="E31" s="3">
        <v>102500</v>
      </c>
      <c r="F31" s="6">
        <v>101375.4</v>
      </c>
      <c r="G31" s="8">
        <v>94500</v>
      </c>
    </row>
    <row r="32" spans="1:7" s="107" customFormat="1" x14ac:dyDescent="0.25">
      <c r="A32" s="25">
        <v>6112</v>
      </c>
      <c r="B32" s="26" t="s">
        <v>21</v>
      </c>
      <c r="C32" s="39" t="s">
        <v>42</v>
      </c>
      <c r="D32" s="3">
        <v>715000</v>
      </c>
      <c r="E32" s="3">
        <v>715000</v>
      </c>
      <c r="F32" s="6">
        <v>690168</v>
      </c>
      <c r="G32" s="8">
        <v>720000</v>
      </c>
    </row>
    <row r="33" spans="1:9" s="107" customFormat="1" x14ac:dyDescent="0.25">
      <c r="A33" s="25">
        <v>6115</v>
      </c>
      <c r="B33" s="26" t="s">
        <v>21</v>
      </c>
      <c r="C33" s="39" t="s">
        <v>79</v>
      </c>
      <c r="D33" s="3">
        <v>0</v>
      </c>
      <c r="E33" s="3">
        <v>19154</v>
      </c>
      <c r="F33" s="6">
        <v>19154</v>
      </c>
      <c r="G33" s="8">
        <v>0</v>
      </c>
    </row>
    <row r="34" spans="1:9" x14ac:dyDescent="0.25">
      <c r="A34" s="25">
        <v>6171</v>
      </c>
      <c r="B34" s="26" t="s">
        <v>21</v>
      </c>
      <c r="C34" s="39" t="s">
        <v>28</v>
      </c>
      <c r="D34" s="3">
        <v>2404820</v>
      </c>
      <c r="E34" s="3">
        <v>4323169</v>
      </c>
      <c r="F34" s="6">
        <v>2814283.41</v>
      </c>
      <c r="G34" s="8">
        <v>1392754</v>
      </c>
    </row>
    <row r="35" spans="1:9" x14ac:dyDescent="0.25">
      <c r="A35" s="25">
        <v>6310</v>
      </c>
      <c r="B35" s="26" t="s">
        <v>21</v>
      </c>
      <c r="C35" s="39" t="s">
        <v>43</v>
      </c>
      <c r="D35" s="3">
        <v>30000</v>
      </c>
      <c r="E35" s="3">
        <v>30000</v>
      </c>
      <c r="F35" s="6">
        <v>14392.69</v>
      </c>
      <c r="G35" s="8">
        <v>30000</v>
      </c>
    </row>
    <row r="36" spans="1:9" x14ac:dyDescent="0.25">
      <c r="A36" s="25">
        <v>6320</v>
      </c>
      <c r="B36" s="26" t="s">
        <v>21</v>
      </c>
      <c r="C36" s="39" t="s">
        <v>44</v>
      </c>
      <c r="D36" s="3">
        <v>31000</v>
      </c>
      <c r="E36" s="3">
        <v>62000</v>
      </c>
      <c r="F36" s="6">
        <v>60671</v>
      </c>
      <c r="G36" s="8">
        <v>70000</v>
      </c>
    </row>
    <row r="37" spans="1:9" ht="30" x14ac:dyDescent="0.25">
      <c r="A37" s="25">
        <v>6399</v>
      </c>
      <c r="B37" s="26" t="s">
        <v>21</v>
      </c>
      <c r="C37" s="39" t="s">
        <v>126</v>
      </c>
      <c r="D37" s="3">
        <v>0</v>
      </c>
      <c r="E37" s="3">
        <v>88350</v>
      </c>
      <c r="F37" s="6">
        <v>88350</v>
      </c>
      <c r="G37" s="8">
        <v>90820</v>
      </c>
    </row>
    <row r="38" spans="1:9" x14ac:dyDescent="0.25">
      <c r="A38" s="137" t="s">
        <v>137</v>
      </c>
      <c r="B38" s="138" t="s">
        <v>21</v>
      </c>
      <c r="C38" s="139" t="s">
        <v>138</v>
      </c>
      <c r="D38" s="140">
        <v>0</v>
      </c>
      <c r="E38" s="140">
        <v>0</v>
      </c>
      <c r="F38" s="141">
        <v>0</v>
      </c>
      <c r="G38" s="142">
        <v>1846</v>
      </c>
    </row>
    <row r="39" spans="1:9" x14ac:dyDescent="0.25">
      <c r="A39" s="137" t="s">
        <v>130</v>
      </c>
      <c r="B39" s="138" t="s">
        <v>21</v>
      </c>
      <c r="C39" s="139" t="s">
        <v>131</v>
      </c>
      <c r="D39" s="140">
        <v>0</v>
      </c>
      <c r="E39" s="140">
        <v>0</v>
      </c>
      <c r="F39" s="141">
        <v>0</v>
      </c>
      <c r="G39" s="142">
        <v>732000</v>
      </c>
    </row>
    <row r="40" spans="1:9" ht="15.75" thickBot="1" x14ac:dyDescent="0.3">
      <c r="A40" s="27"/>
      <c r="B40" s="28" t="s">
        <v>12</v>
      </c>
      <c r="C40" s="29" t="s">
        <v>87</v>
      </c>
      <c r="D40" s="30">
        <f>SUM(D5:D39)</f>
        <v>8090420</v>
      </c>
      <c r="E40" s="30">
        <f>SUM(E5:E39)</f>
        <v>10342265</v>
      </c>
      <c r="F40" s="30">
        <f>SUM(F5:F39)</f>
        <v>8038517.6500000013</v>
      </c>
      <c r="G40" s="30">
        <f>SUM(G5:G39)</f>
        <v>7787220</v>
      </c>
    </row>
    <row r="41" spans="1:9" ht="15.75" thickBot="1" x14ac:dyDescent="0.3">
      <c r="A41" s="111"/>
      <c r="B41" s="111"/>
      <c r="C41" s="112"/>
      <c r="D41" s="113"/>
      <c r="E41" s="113"/>
      <c r="F41" s="113"/>
      <c r="G41" s="113"/>
    </row>
    <row r="42" spans="1:9" x14ac:dyDescent="0.25">
      <c r="A42" s="157" t="s">
        <v>49</v>
      </c>
      <c r="B42" s="158"/>
      <c r="C42" s="159" t="s">
        <v>50</v>
      </c>
      <c r="D42" s="159"/>
      <c r="E42" s="79"/>
      <c r="F42" s="80"/>
      <c r="G42" s="7"/>
    </row>
    <row r="43" spans="1:9" s="23" customFormat="1" ht="15" hidden="1" customHeight="1" x14ac:dyDescent="0.25">
      <c r="A43" s="20"/>
      <c r="B43" s="26"/>
      <c r="C43" s="16"/>
      <c r="D43" s="67"/>
      <c r="E43" s="66"/>
      <c r="F43" s="114"/>
      <c r="G43" s="8"/>
    </row>
    <row r="44" spans="1:9" x14ac:dyDescent="0.25">
      <c r="A44" s="20"/>
      <c r="B44" s="26">
        <v>8115</v>
      </c>
      <c r="C44" s="16" t="s">
        <v>45</v>
      </c>
      <c r="D44" s="67">
        <v>2630000</v>
      </c>
      <c r="E44" s="67">
        <v>2630000</v>
      </c>
      <c r="F44" s="114">
        <v>308608.05</v>
      </c>
      <c r="G44" s="8">
        <v>2320000</v>
      </c>
      <c r="I44" s="24"/>
    </row>
    <row r="45" spans="1:9" hidden="1" x14ac:dyDescent="0.25">
      <c r="A45" s="20"/>
      <c r="B45" s="26"/>
      <c r="C45" s="16"/>
      <c r="D45" s="67"/>
      <c r="E45" s="67"/>
      <c r="F45" s="114"/>
      <c r="G45" s="8"/>
      <c r="I45" s="24"/>
    </row>
    <row r="46" spans="1:9" x14ac:dyDescent="0.25">
      <c r="A46" s="20"/>
      <c r="B46" s="26">
        <v>8123</v>
      </c>
      <c r="C46" s="16" t="s">
        <v>129</v>
      </c>
      <c r="D46" s="67">
        <v>2534100</v>
      </c>
      <c r="E46" s="66">
        <v>2534100</v>
      </c>
      <c r="F46" s="114">
        <v>605486</v>
      </c>
      <c r="G46" s="8">
        <v>0</v>
      </c>
      <c r="I46" s="24"/>
    </row>
    <row r="47" spans="1:9" ht="30" x14ac:dyDescent="0.25">
      <c r="A47" s="1"/>
      <c r="B47" s="26">
        <v>8124</v>
      </c>
      <c r="C47" s="39" t="s">
        <v>80</v>
      </c>
      <c r="D47" s="68">
        <v>-2413780</v>
      </c>
      <c r="E47" s="68">
        <v>-2413780</v>
      </c>
      <c r="F47" s="115">
        <v>-466015</v>
      </c>
      <c r="G47" s="75">
        <v>-511000</v>
      </c>
      <c r="I47" s="24"/>
    </row>
    <row r="48" spans="1:9" hidden="1" x14ac:dyDescent="0.25">
      <c r="A48" s="1"/>
      <c r="B48" s="2"/>
      <c r="C48" s="5"/>
      <c r="D48" s="3"/>
      <c r="E48" s="3"/>
      <c r="F48" s="6"/>
      <c r="G48" s="116"/>
      <c r="I48" s="24"/>
    </row>
    <row r="49" spans="1:8" hidden="1" x14ac:dyDescent="0.25">
      <c r="A49" s="1"/>
      <c r="B49" s="2"/>
      <c r="C49" s="5"/>
      <c r="D49" s="3"/>
      <c r="E49" s="3"/>
      <c r="F49" s="6"/>
      <c r="G49" s="116"/>
    </row>
    <row r="50" spans="1:8" hidden="1" x14ac:dyDescent="0.25">
      <c r="A50" s="1"/>
      <c r="B50" s="2"/>
      <c r="C50" s="5"/>
      <c r="D50" s="3"/>
      <c r="E50" s="3"/>
      <c r="F50" s="6"/>
      <c r="G50" s="116"/>
    </row>
    <row r="51" spans="1:8" hidden="1" x14ac:dyDescent="0.25">
      <c r="A51" s="1"/>
      <c r="B51" s="2"/>
      <c r="C51" s="5"/>
      <c r="D51" s="3"/>
      <c r="E51" s="3"/>
      <c r="F51" s="6"/>
      <c r="G51" s="116"/>
    </row>
    <row r="52" spans="1:8" ht="15.75" thickBot="1" x14ac:dyDescent="0.3">
      <c r="A52" s="27"/>
      <c r="B52" s="28" t="s">
        <v>12</v>
      </c>
      <c r="C52" s="29" t="s">
        <v>86</v>
      </c>
      <c r="D52" s="30">
        <f>D43+D44+D46+D47+D45</f>
        <v>2750320</v>
      </c>
      <c r="E52" s="30">
        <f>E43+E44+E46+E47+E45</f>
        <v>2750320</v>
      </c>
      <c r="F52" s="108">
        <f>F43+F44+F46+F47+F45</f>
        <v>448079.05000000005</v>
      </c>
      <c r="G52" s="110">
        <f>G43+G44+G46+G47+G45</f>
        <v>1809000</v>
      </c>
    </row>
    <row r="53" spans="1:8" x14ac:dyDescent="0.25">
      <c r="D53" s="22"/>
      <c r="E53" s="22"/>
      <c r="F53" s="22"/>
      <c r="G53" s="22"/>
    </row>
    <row r="54" spans="1:8" s="107" customFormat="1" x14ac:dyDescent="0.25">
      <c r="A54"/>
      <c r="B54"/>
      <c r="C54"/>
      <c r="D54"/>
      <c r="E54"/>
      <c r="F54"/>
      <c r="G54"/>
      <c r="H54" s="136"/>
    </row>
    <row r="55" spans="1:8" s="107" customFormat="1" ht="15" customHeight="1" x14ac:dyDescent="0.25">
      <c r="A55"/>
      <c r="B55"/>
      <c r="C55"/>
      <c r="D55"/>
      <c r="E55"/>
      <c r="F55"/>
      <c r="G55"/>
      <c r="H55" s="136"/>
    </row>
  </sheetData>
  <mergeCells count="5">
    <mergeCell ref="A42:B42"/>
    <mergeCell ref="C42:D42"/>
    <mergeCell ref="A1:G1"/>
    <mergeCell ref="A2:G2"/>
    <mergeCell ref="A3:G3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Rozpocet_třídy</vt:lpstr>
      <vt:lpstr>Příjmy</vt:lpstr>
      <vt:lpstr>Výdaje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Obecní úřad Suchý Důl</cp:lastModifiedBy>
  <cp:lastPrinted>2017-04-18T09:13:53Z</cp:lastPrinted>
  <dcterms:created xsi:type="dcterms:W3CDTF">2016-02-02T09:17:14Z</dcterms:created>
  <dcterms:modified xsi:type="dcterms:W3CDTF">2017-04-18T09:14:44Z</dcterms:modified>
</cp:coreProperties>
</file>